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1-чорак\"/>
    </mc:Choice>
  </mc:AlternateContent>
  <bookViews>
    <workbookView xWindow="0" yWindow="0" windowWidth="28800" windowHeight="12315" tabRatio="707" firstSheet="1" activeTab="15"/>
  </bookViews>
  <sheets>
    <sheet name="Мундарижа" sheetId="13" r:id="rId1"/>
    <sheet name="1-илова " sheetId="1" r:id="rId2"/>
    <sheet name="2-илова" sheetId="2" r:id="rId3"/>
    <sheet name="3-илова" sheetId="3" r:id="rId4"/>
    <sheet name="4-илова" sheetId="4" r:id="rId5"/>
    <sheet name="5-илова" sheetId="5" r:id="rId6"/>
    <sheet name="6-илова" sheetId="6" r:id="rId7"/>
    <sheet name="7-илова" sheetId="7" r:id="rId8"/>
    <sheet name="8-илова" sheetId="8" r:id="rId9"/>
    <sheet name="9-илова" sheetId="9" r:id="rId10"/>
    <sheet name="10-илова" sheetId="10" r:id="rId11"/>
    <sheet name="11-илова" sheetId="11" r:id="rId12"/>
    <sheet name="12-илова" sheetId="12" r:id="rId13"/>
    <sheet name="13-илова" sheetId="14" r:id="rId14"/>
    <sheet name="14-илова" sheetId="15" r:id="rId15"/>
    <sheet name="15-илова" sheetId="17" r:id="rId16"/>
  </sheets>
  <definedNames>
    <definedName name="_xlnm._FilterDatabase" localSheetId="5" hidden="1">'5-илова'!$A$7:$L$127</definedName>
  </definedNames>
  <calcPr calcId="152511"/>
</workbook>
</file>

<file path=xl/calcChain.xml><?xml version="1.0" encoding="utf-8"?>
<calcChain xmlns="http://schemas.openxmlformats.org/spreadsheetml/2006/main">
  <c r="L101" i="5" l="1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00" i="5"/>
  <c r="K99" i="5"/>
  <c r="K20" i="4" l="1"/>
  <c r="K21" i="4"/>
  <c r="K22" i="4"/>
  <c r="K23" i="4"/>
  <c r="K98" i="5" l="1"/>
  <c r="K97" i="5"/>
  <c r="K96" i="5"/>
  <c r="K95" i="5"/>
  <c r="K94" i="5"/>
  <c r="K93" i="5"/>
  <c r="K17" i="4" l="1"/>
  <c r="K18" i="4"/>
  <c r="K19" i="4"/>
  <c r="K16" i="4" l="1"/>
  <c r="K10" i="4" l="1"/>
  <c r="K11" i="4"/>
  <c r="K12" i="4"/>
  <c r="K13" i="4"/>
  <c r="K14" i="4"/>
  <c r="K15" i="4"/>
  <c r="K9" i="4"/>
  <c r="K67" i="5"/>
  <c r="K68" i="5"/>
  <c r="K69" i="5"/>
  <c r="K70" i="5"/>
  <c r="K71" i="5"/>
  <c r="K72" i="5"/>
  <c r="K73" i="5"/>
  <c r="K66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74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9" i="5"/>
  <c r="H12" i="6" l="1"/>
  <c r="L64" i="5" l="1"/>
  <c r="F29" i="15" l="1"/>
  <c r="H22" i="6"/>
  <c r="L24" i="4"/>
  <c r="P9" i="4"/>
  <c r="L127" i="5" l="1"/>
</calcChain>
</file>

<file path=xl/sharedStrings.xml><?xml version="1.0" encoding="utf-8"?>
<sst xmlns="http://schemas.openxmlformats.org/spreadsheetml/2006/main" count="1448" uniqueCount="708">
  <si>
    <t>Т/р</t>
  </si>
  <si>
    <t>жами</t>
  </si>
  <si>
    <t>1.</t>
  </si>
  <si>
    <t>2.</t>
  </si>
  <si>
    <t>3.</t>
  </si>
  <si>
    <t>...</t>
  </si>
  <si>
    <t>4.</t>
  </si>
  <si>
    <t>* 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</si>
  <si>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t>1-чорак</t>
  </si>
  <si>
    <t xml:space="preserve">Бюджет жараёнининг очиқлигини 
таъминлаш мақсадида расмий веб-сайтларда маълумотларни жойлаштириш тартиби тўғрисидаги низомга </t>
  </si>
  <si>
    <t>МАЪЛУМОТЛАР</t>
  </si>
  <si>
    <t>5.</t>
  </si>
  <si>
    <t>6.</t>
  </si>
  <si>
    <t>4-ИЛОВА</t>
  </si>
  <si>
    <t>Харид қилинган товарлар (хизматлар) жами миқдори (ҳажми) қиймати (минг сўм)</t>
  </si>
  <si>
    <t>I</t>
  </si>
  <si>
    <t>II</t>
  </si>
  <si>
    <t>III</t>
  </si>
  <si>
    <t>IV</t>
  </si>
  <si>
    <t>V</t>
  </si>
  <si>
    <t>VI</t>
  </si>
  <si>
    <t>7.</t>
  </si>
  <si>
    <t>8.</t>
  </si>
  <si>
    <t>9.</t>
  </si>
  <si>
    <t>10.</t>
  </si>
  <si>
    <t>х</t>
  </si>
  <si>
    <t xml:space="preserve">Шакл рақами </t>
  </si>
  <si>
    <t xml:space="preserve">Номи </t>
  </si>
  <si>
    <t>Изоҳ</t>
  </si>
  <si>
    <t>11.</t>
  </si>
  <si>
    <t>12.</t>
  </si>
  <si>
    <t>13.</t>
  </si>
  <si>
    <t>14.</t>
  </si>
  <si>
    <t>15.</t>
  </si>
  <si>
    <t>Бюджет жараёнининг очиқлигини таъминлаш мақсадида расмий 
веб-сайтларда маълумотларни жойлаштириш тартиби тўғрисидаги низомни тасдиқлаш ҳақида</t>
  </si>
  <si>
    <t>[Ўзбекистон Республикаси Адлия вазирлиги томонидан 2021 йил 7 майда 
рўйхатдан ўтказилди, рўйхат рақами 3299]</t>
  </si>
  <si>
    <t xml:space="preserve">1-илова </t>
  </si>
  <si>
    <t xml:space="preserve">2-илова </t>
  </si>
  <si>
    <t xml:space="preserve">3-илова </t>
  </si>
  <si>
    <t xml:space="preserve">4-илова </t>
  </si>
  <si>
    <t xml:space="preserve">5-илова </t>
  </si>
  <si>
    <t xml:space="preserve">6-илова </t>
  </si>
  <si>
    <t xml:space="preserve">7-илова </t>
  </si>
  <si>
    <t xml:space="preserve">8-илова </t>
  </si>
  <si>
    <t xml:space="preserve">9-илова </t>
  </si>
  <si>
    <t xml:space="preserve">10-илова </t>
  </si>
  <si>
    <t xml:space="preserve">11-илова </t>
  </si>
  <si>
    <t xml:space="preserve">12-илова </t>
  </si>
  <si>
    <t xml:space="preserve">13-илова </t>
  </si>
  <si>
    <t xml:space="preserve">14-илова </t>
  </si>
  <si>
    <t xml:space="preserve">15-илова </t>
  </si>
  <si>
    <t xml:space="preserve">Бюджетдан ажратилган маблағларнинг чегараланган миқдорининг ўз тасарруфидаги бюджет ташкилотлари кесимида тақсимоти тўғрисида маълумот </t>
  </si>
  <si>
    <t xml:space="preserve">Капитал қўйилмалар ҳисобидан амалга оширилаётган лойиҳаларнинг ижроси тўғрисидаги маълумот </t>
  </si>
  <si>
    <t xml:space="preserve">Ташкилот томонидан ўтказилган танловлар (тендерлар) ва амалга оширилган давлат харидлари тўғрисидаги маълумот </t>
  </si>
  <si>
    <t xml:space="preserve">Ташкилот томонидан асосий воситалар харид қилиш учун ўтказилган танловлар (тендерлар) ва амалга оширилган давлат харидлари тўғрисидаги маълумот </t>
  </si>
  <si>
    <t xml:space="preserve">Ташкилот томонидан кам баҳоли ва тез эскирувчи буюмлар харид қилиш учун ўтказилган танловлар (тендерлар) ва амалга оширилган давлат харидлари тўғрисидаги маълумот </t>
  </si>
  <si>
    <t xml:space="preserve">Ташкилот томонидан қурилиш, реконструкция қилиш ва таъмирлаш ишлари бўйича ўтказилган танловлар (тендерлар) тўғрисидаги маълумот </t>
  </si>
  <si>
    <t xml:space="preserve">Ўзбекистон Республикасининг Давлат бюджетидан молиялаштириладиган ижтимоий ва ишлаб чиқариш инфратузилмасини ривожлантириш дастурларининг ижро этилиши тўғрисидаги маълумот </t>
  </si>
  <si>
    <t xml:space="preserve">Ўзбекистон Республикасининг Давлат бюджетидан молиялаштириладиган ижтимоий ва ишлаб чиқариш инфратузилмасини ривожлантириш 
дастурларининг ижро этилиши тўғрисидаги маълумот </t>
  </si>
  <si>
    <t xml:space="preserve">Тақдим этилган солиқ имтиёзлари рўйхати </t>
  </si>
  <si>
    <t>Тадбиркорлик субъектларига тақдим этилган солиқ имтиёзлари тўғрисида маълумот</t>
  </si>
  <si>
    <t xml:space="preserve">Тадбиркорлик субъектларига тақдим этилган божхона имтиёзлари тўғрисида маълумот </t>
  </si>
  <si>
    <t xml:space="preserve">Ўзбекистон Республикасининг Давлат молиявий назорат органлари томонидан ўтказилган назорат тадбирлари юзасидаги маълумот режаси </t>
  </si>
  <si>
    <t>Давлат мақсадли жамғармалардан ажратилган субсидиялар, кредитлар ҳамда тижорат банкларига жойлаштирилган депозитлар тўғрисидаги маълумот</t>
  </si>
  <si>
    <t>Қўшимча манбалари ҳисобидан харид қилинган товарлар ҳамда хизматлар, қурилиш, реконструкция қилиш ва таъмирлаш ишлари олиб борилаётган объектлар рўйхати, шунингдек қурилиш-таъмирлаш ишларининг молиялаштирилиши тўғрисида</t>
  </si>
  <si>
    <t xml:space="preserve">Молия-иқтисод бошқармаси </t>
  </si>
  <si>
    <t xml:space="preserve">Ишлар бошқармаси </t>
  </si>
  <si>
    <t>Иш ва хизматлар хариди</t>
  </si>
  <si>
    <t>Бумага для офисной техники белая</t>
  </si>
  <si>
    <t>Электронный Магазин</t>
  </si>
  <si>
    <t>Национальный магазин</t>
  </si>
  <si>
    <t>шт</t>
  </si>
  <si>
    <t>пачка</t>
  </si>
  <si>
    <t>компл.</t>
  </si>
  <si>
    <t>ўқитиш (таълим) соҳасидаги хизматлар</t>
  </si>
  <si>
    <t>кв.метр</t>
  </si>
  <si>
    <t>Баннер</t>
  </si>
  <si>
    <t>усл. ед</t>
  </si>
  <si>
    <t>NEW PRICE OK</t>
  </si>
  <si>
    <t>309528015</t>
  </si>
  <si>
    <t>Услуга по повышению профессиональной квалификации</t>
  </si>
  <si>
    <t>Танлаш</t>
  </si>
  <si>
    <t>Жесткий диск</t>
  </si>
  <si>
    <t>чел.</t>
  </si>
  <si>
    <t>Услуга сотовой связи по SMS информированию</t>
  </si>
  <si>
    <t>OOO "PLAY MOBILE"</t>
  </si>
  <si>
    <t>Блокнот</t>
  </si>
  <si>
    <t>Кружка стеклянная</t>
  </si>
  <si>
    <t>Бейдж</t>
  </si>
  <si>
    <t>Ежедневник</t>
  </si>
  <si>
    <t>Самовар электрический</t>
  </si>
  <si>
    <t>Труба пластмассовая</t>
  </si>
  <si>
    <t>Тройник из ПВХ</t>
  </si>
  <si>
    <t>Отвод пластмассовый</t>
  </si>
  <si>
    <t>Источник бесперебойного питания</t>
  </si>
  <si>
    <t>Букет из живых цветов</t>
  </si>
  <si>
    <t>Бумажный пакет</t>
  </si>
  <si>
    <t>Статуэтка фарфоровая</t>
  </si>
  <si>
    <t>Дверь неметаллическая</t>
  </si>
  <si>
    <t>Электрическая сушилка для рук</t>
  </si>
  <si>
    <t>Ламинат</t>
  </si>
  <si>
    <t>Акустический поролон</t>
  </si>
  <si>
    <t>Электроконфорка</t>
  </si>
  <si>
    <t>Сумка для ноутбука</t>
  </si>
  <si>
    <t>Изделия сувенирные из керамики</t>
  </si>
  <si>
    <t>Средства моющие для туалетов и ванных комнат</t>
  </si>
  <si>
    <t>Диадема</t>
  </si>
  <si>
    <t>Кубок наградной</t>
  </si>
  <si>
    <t>Розы срезанные</t>
  </si>
  <si>
    <t>Средство для удаления жира и нагара</t>
  </si>
  <si>
    <t>Лента эластичная</t>
  </si>
  <si>
    <t>GPS-трекер</t>
  </si>
  <si>
    <t>Термос</t>
  </si>
  <si>
    <t>Живые цветы закрытого типа</t>
  </si>
  <si>
    <t>Флаги организаций и ведомств</t>
  </si>
  <si>
    <t>Кабель UTP</t>
  </si>
  <si>
    <t>Мобильный стенд</t>
  </si>
  <si>
    <t>Коннектор</t>
  </si>
  <si>
    <t>Патч корд</t>
  </si>
  <si>
    <t>Известь негашеная</t>
  </si>
  <si>
    <t>Мяч футбольный</t>
  </si>
  <si>
    <t>Профиль металлический</t>
  </si>
  <si>
    <t>Карта памяти</t>
  </si>
  <si>
    <t>Гербициды</t>
  </si>
  <si>
    <t>Опрыскиватель сельскохозяйственный</t>
  </si>
  <si>
    <t>261110084746179; Ш-4066629</t>
  </si>
  <si>
    <t>261110084746244; Ш-4066700</t>
  </si>
  <si>
    <t>261110084749005; Ш-4068602</t>
  </si>
  <si>
    <t>261110084749123; Ш-4068712</t>
  </si>
  <si>
    <t>261110084754818; Ш-4073369</t>
  </si>
  <si>
    <t>261110084756616; Ш-4074900</t>
  </si>
  <si>
    <t>261110084757850; Ш-4076019</t>
  </si>
  <si>
    <t>261110084757981; Ш-4076135</t>
  </si>
  <si>
    <t>261110084765424; Ш-4082536</t>
  </si>
  <si>
    <t>261110084765654; Ш-4082729</t>
  </si>
  <si>
    <t>261110084770586; Ш-4086332</t>
  </si>
  <si>
    <t>261110084774457; Ш-4089688</t>
  </si>
  <si>
    <t>261110084790022; Ш-4104322</t>
  </si>
  <si>
    <t>261110084796540; Ш-4117135</t>
  </si>
  <si>
    <t>261110084803516; Ш-4123045</t>
  </si>
  <si>
    <t>261110084813787; Ш-4132169</t>
  </si>
  <si>
    <t>261110084816150; Ш-4134476</t>
  </si>
  <si>
    <t>261110084818486; Ш-4136956</t>
  </si>
  <si>
    <t>261110084818819; Ш-4137283</t>
  </si>
  <si>
    <t>261110084845654; Ш-4160808</t>
  </si>
  <si>
    <t>261110084862277; Ш-4174815</t>
  </si>
  <si>
    <t>261110084866328; Ш-4178390</t>
  </si>
  <si>
    <t>261110084870565; Ш-4181995</t>
  </si>
  <si>
    <t>261110084870632; Ш-4182032</t>
  </si>
  <si>
    <t>261110084870738; Ш-4182136</t>
  </si>
  <si>
    <t>261110084877008; Ш-4187170</t>
  </si>
  <si>
    <t>261110084877231; Ш-4187372</t>
  </si>
  <si>
    <t>261110084883035; Ш-4192928</t>
  </si>
  <si>
    <t>261110084883099; Ш-4198122</t>
  </si>
  <si>
    <t>261110084892514; Ш-4200067</t>
  </si>
  <si>
    <t>261110084901265; Ш-4207597</t>
  </si>
  <si>
    <t>261110084902126; Ш-4208301</t>
  </si>
  <si>
    <t>261111144902374; Ш-4208580</t>
  </si>
  <si>
    <t>261110084902507; Ш-4208723</t>
  </si>
  <si>
    <t>261110084905662; Ш-4211781</t>
  </si>
  <si>
    <t>261110084906287; Ш-4212322</t>
  </si>
  <si>
    <t>261110084906811; Ш-4212706</t>
  </si>
  <si>
    <t>261110084906796; Ш-4212707</t>
  </si>
  <si>
    <t>261110084907144; Ш-4212907</t>
  </si>
  <si>
    <t>261110084931216; Ш-4234166</t>
  </si>
  <si>
    <t>261110084958925; Ш-4258667</t>
  </si>
  <si>
    <t>261110084962033; Ш-4261440</t>
  </si>
  <si>
    <t>261110084969312; Ш-4267961</t>
  </si>
  <si>
    <t>261110084969552; Ш-4268162</t>
  </si>
  <si>
    <t>261110084987363; Ш-4283927</t>
  </si>
  <si>
    <t>261110084988192; Ш-4284670</t>
  </si>
  <si>
    <t>261110084993001; Ш-4288993</t>
  </si>
  <si>
    <t>261110084993147; Ш-4289132</t>
  </si>
  <si>
    <t>ACTIVE PRINT MCHJ</t>
  </si>
  <si>
    <t>YTT NORQULOVA GO‘ZAL SOIBNAZAROVNA</t>
  </si>
  <si>
    <t>ONIX PRINT</t>
  </si>
  <si>
    <t>YTT MASHRABOV FARRUX MA’RUFJON O‘G‘LI</t>
  </si>
  <si>
    <t>PUMP AND MOTOR MCHJ</t>
  </si>
  <si>
    <t>TRADING VENTURE MCHJ</t>
  </si>
  <si>
    <t>ЧП MAXKAMBEK FERUZBEK</t>
  </si>
  <si>
    <t>ЧП NURON SAVDO</t>
  </si>
  <si>
    <t>YTT RUSTAMOV BAXODIR ILYASOVICH</t>
  </si>
  <si>
    <t>YaTT FAYZULLAYEVA GULNOZA FARHOD QIZI</t>
  </si>
  <si>
    <t>ООО TERRA PRINT KLASTER</t>
  </si>
  <si>
    <t>"ЧП НАРКУЛОВА"</t>
  </si>
  <si>
    <t>MAX COMPUTERS MCHJ</t>
  </si>
  <si>
    <t>"JAMOAT ESHIKLARI" MChJ</t>
  </si>
  <si>
    <t>GLOBAL HALAL GROUP MCHJ</t>
  </si>
  <si>
    <t>YTT TUYMONOV ELYOR ZOKIROVICH</t>
  </si>
  <si>
    <t>YaTT PULATOV IXTIYOR TAXIROVICH</t>
  </si>
  <si>
    <t>UNIVERSAL TEXNO SIASH MCHJ</t>
  </si>
  <si>
    <t>ЯТТ TO‘RABOYEVA BONU AKBARALI QIZI</t>
  </si>
  <si>
    <t>GOLDEN BUILD XOLBEKOV  MCHJ</t>
  </si>
  <si>
    <t>SHOXMIR 777 MCHJ</t>
  </si>
  <si>
    <t>TURK SHANAY BIZNES</t>
  </si>
  <si>
    <t>THE BUSINNES-707 MCHJ</t>
  </si>
  <si>
    <t>YTT MARIFJONOVA MADINA BAXTIYOR QIZI</t>
  </si>
  <si>
    <t>OOO «International Monitoring Group»</t>
  </si>
  <si>
    <t>YTT ABZAYIROV O‘KTAM ABDUXOLIQ O‘G‘LI</t>
  </si>
  <si>
    <t>ZIYODULLOYEV AMINJON AZIMJON O‘G‘LI Ятт</t>
  </si>
  <si>
    <t>SHORAXMAT-FAYZ OK</t>
  </si>
  <si>
    <t>ELECTRICAL REPAIR CONSTRUCTION MCHJ</t>
  </si>
  <si>
    <t>X K QUICK MASTER</t>
  </si>
  <si>
    <t>YTT JABBOROV AZIZBEK BOBUR O‘G‘LI</t>
  </si>
  <si>
    <t>SMART IT SUPPORT ООО</t>
  </si>
  <si>
    <t>YTT XIDIROVA DILDORA DILMUROD QIZI</t>
  </si>
  <si>
    <t>YTT SAG‘DULLAYEV ANVARJON RAVSHAN O‘G‘LI</t>
  </si>
  <si>
    <t>SALDIA TRADE Z MCHJ</t>
  </si>
  <si>
    <t>ЧП “Исоев Азизхон Норхонович”</t>
  </si>
  <si>
    <t>MASTERCODE MCHJ</t>
  </si>
  <si>
    <t>YTT G‘OZIYEV FAYZULLA G‘OYBNAZAROVICH</t>
  </si>
  <si>
    <t>YTT QUTBIDDINOV AVAZBEK IBROHIM O‘G‘LI</t>
  </si>
  <si>
    <t>POWER MAX GROUP MCHJ</t>
  </si>
  <si>
    <t>YaTT KARIMOVA ADINAXON KUCHKARBAYEVNA</t>
  </si>
  <si>
    <t>ARBAUN FAMILY MCHJ</t>
  </si>
  <si>
    <t>KANS SHOP MCHJ</t>
  </si>
  <si>
    <t>311369665</t>
  </si>
  <si>
    <t>41902891880028</t>
  </si>
  <si>
    <t>304582524</t>
  </si>
  <si>
    <t>32312986020017</t>
  </si>
  <si>
    <t>311522981</t>
  </si>
  <si>
    <t>303166677</t>
  </si>
  <si>
    <t>305638625</t>
  </si>
  <si>
    <t>202660390</t>
  </si>
  <si>
    <t>31903726520017</t>
  </si>
  <si>
    <t>532857643</t>
  </si>
  <si>
    <t>305913275</t>
  </si>
  <si>
    <t>41708682940014</t>
  </si>
  <si>
    <t>301688417</t>
  </si>
  <si>
    <t>302402082</t>
  </si>
  <si>
    <t>310667350</t>
  </si>
  <si>
    <t>31902886140024</t>
  </si>
  <si>
    <t>600658588</t>
  </si>
  <si>
    <t>310799124</t>
  </si>
  <si>
    <t>622165709</t>
  </si>
  <si>
    <t>310533351</t>
  </si>
  <si>
    <t>312689805</t>
  </si>
  <si>
    <t>301837744</t>
  </si>
  <si>
    <t>310849504</t>
  </si>
  <si>
    <t>61404065890030</t>
  </si>
  <si>
    <t>207041571</t>
  </si>
  <si>
    <t>31109966290037</t>
  </si>
  <si>
    <t>52505045310042</t>
  </si>
  <si>
    <t>302216203</t>
  </si>
  <si>
    <t>311982481</t>
  </si>
  <si>
    <t>303892843</t>
  </si>
  <si>
    <t>52405036280021</t>
  </si>
  <si>
    <t>304991355</t>
  </si>
  <si>
    <t>41708986450028</t>
  </si>
  <si>
    <t>33107940570027</t>
  </si>
  <si>
    <t>306469677</t>
  </si>
  <si>
    <t>496024755</t>
  </si>
  <si>
    <t>311152841</t>
  </si>
  <si>
    <t>30511751590016</t>
  </si>
  <si>
    <t>30311986450013</t>
  </si>
  <si>
    <t>303055063</t>
  </si>
  <si>
    <t>524318264</t>
  </si>
  <si>
    <t>312711080</t>
  </si>
  <si>
    <t>306089114</t>
  </si>
  <si>
    <t>л</t>
  </si>
  <si>
    <t>м</t>
  </si>
  <si>
    <t>кг</t>
  </si>
  <si>
    <t>М^2</t>
  </si>
  <si>
    <t>кв. метр</t>
  </si>
  <si>
    <t>Услуга по предоставлению лицензий на продукты информационных технологий</t>
  </si>
  <si>
    <t>Услуги по ремонту специальной техники</t>
  </si>
  <si>
    <t>Услуга по перезарядке огнетушителей</t>
  </si>
  <si>
    <t>Услуга организации учебных курсов в области IT</t>
  </si>
  <si>
    <t>Услуга ресторанов и услуги по доставке продуктов питания</t>
  </si>
  <si>
    <t>Услуга по организации учебного семинара</t>
  </si>
  <si>
    <t>Услуга по организации и проведению торжественного мероприятия</t>
  </si>
  <si>
    <t>Услуга по изготовлению печатей и штампов</t>
  </si>
  <si>
    <t>Установка-наладка автоматизированной системы передачи данных АСКУГ</t>
  </si>
  <si>
    <t>Услуга по ландшафтному дизайну проектов строительства нежилых зданий</t>
  </si>
  <si>
    <t>261110084720932; Ш-4044743</t>
  </si>
  <si>
    <t>261110084727018; Ш-4050293</t>
  </si>
  <si>
    <t>261110084728932; Ш-4051245</t>
  </si>
  <si>
    <t>261110084732087; Ш-4053940</t>
  </si>
  <si>
    <t>261110084738206; Ш-4059340</t>
  </si>
  <si>
    <t>261110084750758; Ш-4073430</t>
  </si>
  <si>
    <t>261110084765099; Ш-4082347</t>
  </si>
  <si>
    <t>261110084770634; Ш-4086391</t>
  </si>
  <si>
    <t>261110084833301; Ш-4149339</t>
  </si>
  <si>
    <t>261110084857660; Ш-4170603</t>
  </si>
  <si>
    <t>261110084859206; Ш-4176518</t>
  </si>
  <si>
    <t>261111144875361; Ш-4185656</t>
  </si>
  <si>
    <t>261110084895129; Ш-4202352</t>
  </si>
  <si>
    <t>261111144902015; Ш-4208214</t>
  </si>
  <si>
    <t>261110084907277; Ш-4213092</t>
  </si>
  <si>
    <t>261111144945380; Ш-4248353</t>
  </si>
  <si>
    <t>261110084951621; Ш-4252332</t>
  </si>
  <si>
    <t>261111144959628; Ш-4259374</t>
  </si>
  <si>
    <t>261110084977147; Ш-4274991</t>
  </si>
  <si>
    <t>261110084986278; Ш-4282949</t>
  </si>
  <si>
    <t>207200524</t>
  </si>
  <si>
    <t>306579176</t>
  </si>
  <si>
    <t>204467114</t>
  </si>
  <si>
    <t>205859915</t>
  </si>
  <si>
    <t>309492047</t>
  </si>
  <si>
    <t>206237081</t>
  </si>
  <si>
    <t>308546778</t>
  </si>
  <si>
    <t>200838518</t>
  </si>
  <si>
    <t>624831424</t>
  </si>
  <si>
    <t>206773524</t>
  </si>
  <si>
    <t>312700847</t>
  </si>
  <si>
    <t>306327189</t>
  </si>
  <si>
    <t>504639895</t>
  </si>
  <si>
    <t>Планшетный компьютер</t>
  </si>
  <si>
    <t>Система видеонаблюдения</t>
  </si>
  <si>
    <t>Кресло офисное</t>
  </si>
  <si>
    <t>Стул на металлическом каркасе</t>
  </si>
  <si>
    <t>261110084752795; Ш-4071581</t>
  </si>
  <si>
    <t>261110084758076; Ш-4076190</t>
  </si>
  <si>
    <t>261110084768716; Ш-4084660</t>
  </si>
  <si>
    <t>261110084801087; Ш-4120959</t>
  </si>
  <si>
    <t>261110084810764; Ш-4129479</t>
  </si>
  <si>
    <t>261111144812890; Ш-4131341</t>
  </si>
  <si>
    <t>261111144813470; Ш-4131875</t>
  </si>
  <si>
    <t>UNIQUE ORIENT SHOP MCHJ</t>
  </si>
  <si>
    <t>"ASL BARAKA TEXNOLOGIYA" MCHJ</t>
  </si>
  <si>
    <t>ООО IDEAL SOLUTIONS</t>
  </si>
  <si>
    <t>YTT DADAXONOVA NASIBAJON NABIJON QIZI</t>
  </si>
  <si>
    <t>BOUTIQUE CENNET MCHJ</t>
  </si>
  <si>
    <t>ERGO OFFICE MCHJ</t>
  </si>
  <si>
    <t>311885673</t>
  </si>
  <si>
    <t>310230849</t>
  </si>
  <si>
    <t>303316157</t>
  </si>
  <si>
    <t>61812015980027</t>
  </si>
  <si>
    <t>311288015</t>
  </si>
  <si>
    <t>309460743</t>
  </si>
  <si>
    <t>2026 йил 1-чоракда тошкент давлат юридик университет томонидан асосий воситалар харид қилиш учун ўтказилган танловлар (тендерлар) ва амалга оширилган давлат харидлари тўғрисидаги</t>
  </si>
  <si>
    <t>26111007388685; Ш-315522</t>
  </si>
  <si>
    <t>Аукцион</t>
  </si>
  <si>
    <t>Бадиий китоблар харид қилиш</t>
  </si>
  <si>
    <t>MUHAMMAD TO RA МЧЖ</t>
  </si>
  <si>
    <t>302845251</t>
  </si>
  <si>
    <t>3</t>
  </si>
  <si>
    <t>1</t>
  </si>
  <si>
    <t>штук</t>
  </si>
  <si>
    <t>Кооперацион портал</t>
  </si>
  <si>
    <t>SL1439465,  26311125021402; Ш-B1220455</t>
  </si>
  <si>
    <t>SL1439040,  26311125020954; Ш-B1219919</t>
  </si>
  <si>
    <t>SL1429693,  26311125011261; Ш-B1213642</t>
  </si>
  <si>
    <t>BOGATIR 5858 MCHJ</t>
  </si>
  <si>
    <t>KEYS LUCK MCHJ</t>
  </si>
  <si>
    <t>311667191</t>
  </si>
  <si>
    <t>Услуга по перевозке пассажиров автобусом по заказам</t>
  </si>
  <si>
    <t>Услуга по приобретению лицензии на программное обеспечение</t>
  </si>
  <si>
    <t>SL1475860,  26311125059082; Ш-B1245397</t>
  </si>
  <si>
    <t>SL1457349,  26311125040012; Ш-B1233114</t>
  </si>
  <si>
    <t>SL1431196,  26311125012815; Ш-B1214557</t>
  </si>
  <si>
    <t>312155884</t>
  </si>
  <si>
    <t>306870797</t>
  </si>
  <si>
    <t>2</t>
  </si>
  <si>
    <t>6</t>
  </si>
  <si>
    <t>условная единица</t>
  </si>
  <si>
    <t>Туалетная бумага</t>
  </si>
  <si>
    <t>Водоэмульсия</t>
  </si>
  <si>
    <t>Қоғоз салфетка</t>
  </si>
  <si>
    <t>Суюқ совун  (жидкое мыло)</t>
  </si>
  <si>
    <t>Вода питьевая негазированная в стеклянных бутылках вместимостью 0,33L</t>
  </si>
  <si>
    <t>Тозалаш воситаси Абразив (Чистоль)</t>
  </si>
  <si>
    <t>Фоторамка</t>
  </si>
  <si>
    <t>5000</t>
  </si>
  <si>
    <t>20</t>
  </si>
  <si>
    <t>300</t>
  </si>
  <si>
    <t>100</t>
  </si>
  <si>
    <t>500</t>
  </si>
  <si>
    <t>306894560</t>
  </si>
  <si>
    <t>301474715</t>
  </si>
  <si>
    <t>312756610</t>
  </si>
  <si>
    <t>"FALCON LINE" MCHJ</t>
  </si>
  <si>
    <t>"STM COLOR" MCHJ</t>
  </si>
  <si>
    <t>LEXON OFFICE MCHJ</t>
  </si>
  <si>
    <t>"TURK SHANAY BIZNES" XK</t>
  </si>
  <si>
    <t>SL1479873,  26311125063164; Ш-B1248109</t>
  </si>
  <si>
    <t>SL1462097,  26311125045006; Ш-B1236222</t>
  </si>
  <si>
    <t>SL1458243,  26311125040924; Ш-B1233765</t>
  </si>
  <si>
    <t>SL1457474,  26311125040142; Ш-B1233215</t>
  </si>
  <si>
    <t>SL1455743,  26311125038337; Ш-B1232229</t>
  </si>
  <si>
    <t>SL1455782,  26311125038378; Ш-B1231954</t>
  </si>
  <si>
    <t>SL1439295,  26311125021217; Ш-B1220094</t>
  </si>
  <si>
    <t xml:space="preserve">2026-yil (11 oy) davomida universitetning barcha oʻquv binolari va Talabalar turar joylari binolarida dizenseksiya, dezinfeksiya va deratizatsiya xizmati. </t>
  </si>
  <si>
    <t>TDYUning 1-, 2- va 3- oʻquv binolariga oʻrnatilgan sovitish va isitish uskunalari (399 fankoyl, 4 dona chiller, 18 dona nasos, 12 dona shamollatish qurilmalari)ga 2026-yil (10 oy) davomida texnik xizmat koʻrsatish xizmati.</t>
  </si>
  <si>
    <t xml:space="preserve"> Universitetning 1-, 2-, 3- va 4-oʻquv binolarida oʻrnatilgan yongʻindan xabar beruvchi tizimlarga 2026-yil (11 oy) davomida texnik xizmat koʻrsatish.</t>
  </si>
  <si>
    <t>Universitetning 1-, 2- va 3-Talabalar turar joylari binolarida oʻrnatilgan yongʻindan xabar beruvchi tizimlariga 2026-yil (11 oy) davomida texnik xizmat koʻrsatish.</t>
  </si>
  <si>
    <t>204735137</t>
  </si>
  <si>
    <t>205264873</t>
  </si>
  <si>
    <t>206927229</t>
  </si>
  <si>
    <t>26110012468675; Ш-9</t>
  </si>
  <si>
    <t>26110012471827; Ш-13</t>
  </si>
  <si>
    <t>26110012468938; Ш-TO-4/2026</t>
  </si>
  <si>
    <t>26110012468702; Ш-TO-5/2026</t>
  </si>
  <si>
    <t>ООО FORTUNA-EKO</t>
  </si>
  <si>
    <t>OOO "ISHONCH TERMO SERVIS"</t>
  </si>
  <si>
    <t>OOO "Maxsusvideoalokamontaj"</t>
  </si>
  <si>
    <t>PRIMER BUS MCHJ</t>
  </si>
  <si>
    <t>WEBASE MCHJ</t>
  </si>
  <si>
    <t>IT WORKS MCHJ</t>
  </si>
  <si>
    <t>XK "TURON SERVIS LYUKS"</t>
  </si>
  <si>
    <t>AL-MUAXXIR-SERVIS XK</t>
  </si>
  <si>
    <t>"IT LOYIHALAR" MAS`ULIYATI CHEKLANGAN JAMIYAT</t>
  </si>
  <si>
    <t>Talaba va o‘quvchilarning ijtimoiy faolligini oshirish markazi</t>
  </si>
  <si>
    <t>"IMZO PRINT MEDIA GROUP" MCHJ</t>
  </si>
  <si>
    <t>Академия Генеральной прокуратуры</t>
  </si>
  <si>
    <t xml:space="preserve">ЯТТ Юнусов Баходир </t>
  </si>
  <si>
    <t>FIKRLAR BULOG'I MCHJ</t>
  </si>
  <si>
    <t>QALQON-GROUP MCHJ</t>
  </si>
  <si>
    <t>METROLOGIYA ILMIY MARKAZI MCHJ</t>
  </si>
  <si>
    <t>ЯТТ "MUROTOV ISMOIL SHOVKAT O‘G‘LI"</t>
  </si>
  <si>
    <t>CERT ACADEMY GROUP</t>
  </si>
  <si>
    <t>MFZ TRADE MCHJ</t>
  </si>
  <si>
    <t>207176672</t>
  </si>
  <si>
    <t>312110014</t>
  </si>
  <si>
    <t>шартли бирлик</t>
  </si>
  <si>
    <t>262111146409350; Ш-6409350.1.1</t>
  </si>
  <si>
    <t>262110086760047; Ш-6760047.1.1</t>
  </si>
  <si>
    <t>Услуга сертификации персонала</t>
  </si>
  <si>
    <t>Сув қудуғи техник паспортини ишлаб чиқиш хизмати</t>
  </si>
  <si>
    <t>Плинтус из МДФ</t>
  </si>
  <si>
    <t>Ахборот стенди</t>
  </si>
  <si>
    <t>Ручка канцелярская</t>
  </si>
  <si>
    <t>Дверь из алюминиевого профиля</t>
  </si>
  <si>
    <t>400</t>
  </si>
  <si>
    <t>10</t>
  </si>
  <si>
    <t>1000</t>
  </si>
  <si>
    <t>24</t>
  </si>
  <si>
    <t>150</t>
  </si>
  <si>
    <t>тўплам</t>
  </si>
  <si>
    <t>308417479</t>
  </si>
  <si>
    <t>312320995</t>
  </si>
  <si>
    <t>312404984</t>
  </si>
  <si>
    <t>539989165</t>
  </si>
  <si>
    <t>"KOBIL BARAKA FAYZ SIFAT" XK</t>
  </si>
  <si>
    <t>"MASTER ADVER" MAS'ULIYATI CHEKLANGAN JAMIYAT</t>
  </si>
  <si>
    <t>"ONIX PRINT" MAS‘ULIYATI CHEKLANGAN JAMIYATI</t>
  </si>
  <si>
    <t>"MASTERKEY" MAS'ULIYATI CHEKLANGAN JAMIYAT</t>
  </si>
  <si>
    <t>ЯККА DEG ТАРТИБДАГИ ТАДБИРКОР</t>
  </si>
  <si>
    <t>262110086759710; Ш-6759710.1.1</t>
  </si>
  <si>
    <t>262110086765151; Ш-6765151.1.1</t>
  </si>
  <si>
    <t>262110086769568; Ш-6769568.1.1</t>
  </si>
  <si>
    <t>262111146883682; Ш-6883682.1.1</t>
  </si>
  <si>
    <t>262110086963554; Ш-6963554.1.1</t>
  </si>
  <si>
    <t>ALFA FRONT MCHJ</t>
  </si>
  <si>
    <t>26111123008904; Ш-9830</t>
  </si>
  <si>
    <t>26111123008834; Ш-9807</t>
  </si>
  <si>
    <t>26111123008767; Ш-9773</t>
  </si>
  <si>
    <t>26111123008732; Ш-9756</t>
  </si>
  <si>
    <t>dona</t>
  </si>
  <si>
    <t>Электронный Магазин (Экоплатформа)</t>
  </si>
  <si>
    <t>Ofis stoli</t>
  </si>
  <si>
    <t>Kombinatsiyalangan javon</t>
  </si>
  <si>
    <t>Telefon a'loqa xizmati</t>
  </si>
  <si>
    <t>Internet xizmati</t>
  </si>
  <si>
    <t>Po'chta xizmati</t>
  </si>
  <si>
    <t>Diplom blankalari</t>
  </si>
  <si>
    <t>Ijro.gov.uz</t>
  </si>
  <si>
    <t>Mehmonxona xizmati</t>
  </si>
  <si>
    <t>E-xat 2026-yil xizmati</t>
  </si>
  <si>
    <t>Teatr bileti</t>
  </si>
  <si>
    <t>Arxiv xizmati</t>
  </si>
  <si>
    <t>Legalreport.tsul.uz veb-saytini kiberxavfsizlik tahdidlari va zaifliklarini aniqlash xizmati</t>
  </si>
  <si>
    <t>Texnik topshiriqlarni axborot va kiberxavfsizlik talablariga muvofiqligi bo‘yicha ekspertizadan o‘tkazish</t>
  </si>
  <si>
    <t>Aviabilet</t>
  </si>
  <si>
    <t xml:space="preserve">Sug'urta </t>
  </si>
  <si>
    <t>Uy ijarasi</t>
  </si>
  <si>
    <t>Obuna</t>
  </si>
  <si>
    <t>Benzin</t>
  </si>
  <si>
    <t>Avtomashinalarni ta'mirlash xizmati</t>
  </si>
  <si>
    <t>To'g'ridan-to'g'ri</t>
  </si>
  <si>
    <t>261191100256999; Ш-2042</t>
  </si>
  <si>
    <t>261191100289067; Ш-1951002028</t>
  </si>
  <si>
    <t>261191100288562; Ш-1921718336</t>
  </si>
  <si>
    <t>261191100263851; Ш-1921472244</t>
  </si>
  <si>
    <t>261190860270477; Ш-202</t>
  </si>
  <si>
    <t>261191170270667; Ш-5</t>
  </si>
  <si>
    <t>261190860275190; Ш-11439-2026/IJRO</t>
  </si>
  <si>
    <t>261191100276732; Ш-165/U-32</t>
  </si>
  <si>
    <t>261190920279147; Ш-0126/110-Г</t>
  </si>
  <si>
    <t>261190860280128; Ш-E-26-8477</t>
  </si>
  <si>
    <t>261190860308903; Ш-47/2026-Tosh</t>
  </si>
  <si>
    <t>261190910309227; Ш-17</t>
  </si>
  <si>
    <t>261190860311458; Ш-112-W</t>
  </si>
  <si>
    <t>261190860320405; Ш-100-B</t>
  </si>
  <si>
    <t>261190920313032; Ш-4/АК</t>
  </si>
  <si>
    <t>261190920352952; Ш-12/AK</t>
  </si>
  <si>
    <t>261190920377075; Ш-19/АK</t>
  </si>
  <si>
    <t>261190970366192; Ш-179-26</t>
  </si>
  <si>
    <t>261190910366202; Ш-4-1/045</t>
  </si>
  <si>
    <t>261190970379165; Ш-19</t>
  </si>
  <si>
    <t>261190920395485; Ш-2026-7</t>
  </si>
  <si>
    <t>261190920406923; Ш-38</t>
  </si>
  <si>
    <t>261191360037834; Ш-10</t>
  </si>
  <si>
    <t>261191370025077; Ш-301843026</t>
  </si>
  <si>
    <t>261191370024629; Ш-I/0158</t>
  </si>
  <si>
    <t>261191380006263; Ш-414-26</t>
  </si>
  <si>
    <t>261191400008888; Ш-1</t>
  </si>
  <si>
    <t>АО O`ZBEKTELEKOM, 203366731</t>
  </si>
  <si>
    <t>АО O`ZBEKISTON POCHTASI, 200833833</t>
  </si>
  <si>
    <t>OLIY TA'LIMNI RIVOJLANTIRISH TADQIQOTLARI VA ILG'O, 201654145</t>
  </si>
  <si>
    <t>ООО UNICON-SOFT, 305109680</t>
  </si>
  <si>
    <t>RESPUBLIKA MAXSUS ALOQA BOG`LAMASI DUK, 201440547</t>
  </si>
  <si>
    <t>ООО OTEL O ZBEKISTON, 200524845</t>
  </si>
  <si>
    <t>"UNICON.UZ-FAN-TEXNIKA VA MARKETING TADQIQOTLARI MARKAZI" MCHJ, 200898586</t>
  </si>
  <si>
    <t>ALISHER NAVOIY NOMIDAGI TOSHKENT DAVLAT O`ZBEK TILI VA ADA, 307387233</t>
  </si>
  <si>
    <t>Территориальное управлению по Архивному делу г.Таш, 201122847</t>
  </si>
  <si>
    <t>"KIBERXAVFSIZLIK MARKAZI" DUK, 305907639</t>
  </si>
  <si>
    <t>КО АО "Узбекистон" ГМУ при АП РУз, 200543309</t>
  </si>
  <si>
    <t>O‘ZBEKISTON RESPUBLIKASI MADANIY MEROS AGENTLIGI O‘ZBEKISTON AMALIY SAN'AT VA HUNARMANDCHI DM, 201248340</t>
  </si>
  <si>
    <t>АО ALSKOM, 201941144</t>
  </si>
  <si>
    <t>O‘ZBEKISTON PROKURATURASI TARIXI MUZEYI DM, 312206068</t>
  </si>
  <si>
    <t>DEMURE HOTEL MCHJ, 309292905</t>
  </si>
  <si>
    <t>SHAKH TOURS MCHJ, 311107817</t>
  </si>
  <si>
    <t>YTT SAIDOVA DILNOZA RUSTAMOVNA
41912736560013</t>
  </si>
  <si>
    <t>OOO INFORM POCHTA</t>
  </si>
  <si>
    <t>KALEON INFORM</t>
  </si>
  <si>
    <t>ООО UNG Petro</t>
  </si>
  <si>
    <t>ИП ООО "ASTANA MOTORS COMPANY</t>
  </si>
  <si>
    <t>2026-yilda 1-chorakda byudjetdan ajratilgan mablagʻlarning chegaralangan miqdorining oʻz tasarrufidagi byudjet 
tashkilotlari kesimida taqsimoti toʻgʻrisida</t>
  </si>
  <si>
    <t xml:space="preserve">Byudjet jarayonining ochiqligini taʼminlash maqsadida rasmiy veb-saytlarda maʼlumotlarni joylashtirish tartibi toʻgʻrisidagi nizomga </t>
  </si>
  <si>
    <t xml:space="preserve">1-ILOVA </t>
  </si>
  <si>
    <t>MAʼLUMOT</t>
  </si>
  <si>
    <t>Hisobot davri mobaynida byudjetdan ajratilayotgan mablagʻlar summasi</t>
  </si>
  <si>
    <t>Oʻz tasarrufidagi byudjet tashkilotlarining nomlanishi</t>
  </si>
  <si>
    <t>T/r</t>
  </si>
  <si>
    <t>jami</t>
  </si>
  <si>
    <t>shundan:</t>
  </si>
  <si>
    <t>ish haqi va unga tenglashtiruvchi toʻlovlar miqdori</t>
  </si>
  <si>
    <t>yagona ijtimoiy soliq</t>
  </si>
  <si>
    <t>boshqa joriy xarajatlar</t>
  </si>
  <si>
    <t>obyektlarni loyihalashtirish, qurish, (rekonstruksiya qilish) va taʼmirlash ishlari uchun kapital qoʻyilmalar</t>
  </si>
  <si>
    <t>TDYUU</t>
  </si>
  <si>
    <t>Jami</t>
  </si>
  <si>
    <t xml:space="preserve">Buyurtmachi </t>
  </si>
  <si>
    <t>Loyihaning nomlanishi</t>
  </si>
  <si>
    <t>Loyiha quvvati</t>
  </si>
  <si>
    <t>Loyihani amalga oshirish davri</t>
  </si>
  <si>
    <t>Pudratchi toʻgʻrisida maʼlumotlar</t>
  </si>
  <si>
    <t>Loyihani amalga oshirish qiymati (ming soʻm)</t>
  </si>
  <si>
    <t>shundan oʻzlashtirilgan mablagʻlar (ming soʻm)</t>
  </si>
  <si>
    <t>Loyihani moliyalash-tirish manbasi (byudjet/ byudjetdan tashqari mablagʻlar)</t>
  </si>
  <si>
    <t>Pudratchi 
nomi</t>
  </si>
  <si>
    <t>Korxona STIRi</t>
  </si>
  <si>
    <t>2026-yilda 1-chorakda kapital qoʻyilmalar hisobidan amalga oshirilayotgan loyihalarning ijrosi toʻgʻrisidagi
MAʼLUMOTLAR</t>
  </si>
  <si>
    <t xml:space="preserve">Byudjet jarayonining ochiqligini taʼminlash maqsadida 
rasmiy veb-saytlarda maʼlumotlarni joylashtirish tartibi toʻgʻrisidagi nizomga 
2-ILOVA </t>
  </si>
  <si>
    <t>* Izoh: Moliyalashtirish manbasi aniq koʻrsatiladi. Moliyalashtirish manbalari: Oʻzbekiston Respublikasining Davlat byudjeti, Davlat maqsadli jamgʻarma mablagʻlari, Oʻzbekiston Respublikasi 
Davlat byudjeti tarkibidagi byudjetlarning qoʻshimcha manbalari, byudjet tashkilotlarining byudjetdan tashqari jamgʻarmalari mablagʻlari</t>
  </si>
  <si>
    <t>Hisobot davri</t>
  </si>
  <si>
    <t>1-chorak</t>
  </si>
  <si>
    <t>2-chorak</t>
  </si>
  <si>
    <t>3-chorak</t>
  </si>
  <si>
    <t>4-chorak</t>
  </si>
  <si>
    <t>2026-yil 1- choragida Toshkent davlat yuridik universiteti tomonidan oʻtkazilgan tanlovlar (tenderlar) va amalga oshirilgan davlat xaridlari toʻgʻrisidagi</t>
  </si>
  <si>
    <t xml:space="preserve">Byudjet jarayonining ochiqligini 
taʼminlash maqsadida rasmiy veb-saytlarda maʼlumotlarni joylashtirish tartibi toʻgʻrisidagi nizomga </t>
  </si>
  <si>
    <t>3-ILOVA</t>
  </si>
  <si>
    <t>Yoʻnalishlari</t>
  </si>
  <si>
    <t>asosiy vositalar xarid qilish</t>
  </si>
  <si>
    <t>kam baholi va tez eskiruvchi buyumlar xarid qilish</t>
  </si>
  <si>
    <t>qurilish, rekonstruksiya qilish va taʼmirlash</t>
  </si>
  <si>
    <t>saqlash xarajatlari bilan bogʻliq xaridlar</t>
  </si>
  <si>
    <t>* Izoh: Moliyalashtirish manbasi aniq koʻrsatiladi. Moliyalashtirish manbalari: Oʻzbekiston Respublikasining Davlat byudjeti, 
Davlat maqsadli jamgʻarma mablagʻlari, Oʻzbekiston Respublikasi Davlat byudjeti tarkibidagi byudjetlarning qoʻshimcha manbalari, byudjet tashkilotlarining byudjetdan tashqari jamgʻarmalari mablagʻlari</t>
  </si>
  <si>
    <t xml:space="preserve">Moliyalashtirish manbasi* </t>
  </si>
  <si>
    <t>byudjet va byudjetdan tashqari mablagʻlar</t>
  </si>
  <si>
    <t>Tovar (ish va xizmat)lar xarid qilish uchun tuzilgan shartnomalar</t>
  </si>
  <si>
    <t>soni</t>
  </si>
  <si>
    <t>summasi</t>
  </si>
  <si>
    <t>Xarid qilingan tovarlar va xizmatlar nomi</t>
  </si>
  <si>
    <t>Moliyalashtirish manbasi*</t>
  </si>
  <si>
    <t>Xarid jarayonini amalga oshirish turi</t>
  </si>
  <si>
    <t>Lot/shartnoma raqami</t>
  </si>
  <si>
    <t>Xarid qilinayotgan tovarlar (xizmatlar) oʻlchov birligi (imkoniyat darajasida)</t>
  </si>
  <si>
    <t>Xarid qilinayotgan tovarlar (xizmatlar) miqdori (hajmi)</t>
  </si>
  <si>
    <t>Bitim (shartnoma) boʻyicha tovarlar (xizmatlar) bir birligi narxi (tarifi) (ming soʻm)</t>
  </si>
  <si>
    <t>Xarid qilingan tovarlar (xizmatlar) jami miqdori (hajmi) qiymati (ming soʻm)</t>
  </si>
  <si>
    <t>Pudratchi nomi</t>
  </si>
  <si>
    <t>Noutbuk</t>
  </si>
  <si>
    <t>Monoblok</t>
  </si>
  <si>
    <t>Yogʻochdan yasalgan ishxona tumbasi</t>
  </si>
  <si>
    <t>Битовой холодильник (однодверный)</t>
  </si>
  <si>
    <t>Мини печь (отделно стоящая электрическая духовка)</t>
  </si>
  <si>
    <t xml:space="preserve">byudjetdan tashqari mablagʻlar </t>
  </si>
  <si>
    <t>Arxiv uchun metall shkaf (Shkaf Arxivniy metallicheskiy)</t>
  </si>
  <si>
    <t>Националный магазин</t>
  </si>
  <si>
    <t>* Izoh: Moliyalashtirish manbasi aniq koʻrsatiladi. Moliyalashtirish manbalari: Oʻzbekiston Respublikasining Davlat byudjeti, Davlat maqsadli jamgʻarma mablagʻlari, Oʻzbekiston Respublikasi Davlat byudjeti tarkibidagi byudjetlarning qoʻshimcha manbalari, byudjet tashkilotlarining byudjetdan tashqari jamgʻarmalari mablagʻlari</t>
  </si>
  <si>
    <t>MAʼLUMOTLAR</t>
  </si>
  <si>
    <t>2026-yil 1-chorakda Toshkent davlat yuridik universitet tomonidan tomonidan kam baholi va tez eskiruvchi buyumlar va xizmatlar xarid qilish uchun oʻtkazilgan tanlovlar 
(tenderlar) va amalga oshirilgan davlat xaridlari toʻgʻrisidagi</t>
  </si>
  <si>
    <t xml:space="preserve">Byudjet jarayonining ochiqligini 
taʼminlash maqsadida rasmiy veb-saytlarda maʼlumotlarni joylashtirish tartibi 
toʻgʻrisidagi nizomga </t>
  </si>
  <si>
    <t>5-ILOVA</t>
  </si>
  <si>
    <t>2026-yil 1 chorakda TDYUU tomonidan qurilish, rekonstruksiya qilish va taʼmirlash ishlari boʻyicha 
oʻtkazilgan tanlovlar (tenderlar) toʻgʻrisidagi</t>
  </si>
  <si>
    <t>6-ILOVA</t>
  </si>
  <si>
    <t>Tadbir nomi</t>
  </si>
  <si>
    <t>Shartnomaning umumiy qiymati</t>
  </si>
  <si>
    <t>(ming soʻm)</t>
  </si>
  <si>
    <t xml:space="preserve">Byudjet jarayonining ochiqligini taʼminlash maqsadida rasmiy 
veb-saytlarda maʼlumotlarni joylashtirish tartibi 
toʻgʻrisidagi nizomga </t>
  </si>
  <si>
    <t>7-ILOVA</t>
  </si>
  <si>
    <t xml:space="preserve">2026-yilda Oʻzbekiston Respublikasining Davlat byudjetidan moliyalashtiriladigan ijtimoiy va ishlab chiqarish 
infratuzilmasini rivojlantirish dasturlarining ijro etilishi toʻgʻrisidagi </t>
  </si>
  <si>
    <t>Birinchi darajali byudjet mablagʻlari taqsimlovchi nomi*</t>
  </si>
  <si>
    <t>Obyekt soni</t>
  </si>
  <si>
    <t>Rejalashtirilgan mablagʻ</t>
  </si>
  <si>
    <t>Moliyalashtiril-gan mablagʻ 
(ming soʻm)</t>
  </si>
  <si>
    <t>Bajarilgan ishlar va xarajatlarning miqdori 
(ming soʻm)</t>
  </si>
  <si>
    <t>Ajratilgan mablagʻning oʻzlashtirilishi 
(%)</t>
  </si>
  <si>
    <t>Yil boshida uchun tasdiqlangan dastur asosida (ming soʻm)</t>
  </si>
  <si>
    <t>Yil davomida qoʻshimcha ajratilgan mablagʻlar asosida (ming soʻmda)</t>
  </si>
  <si>
    <t>* Izoh: Davlat byudjeti toʻgʻrisidagi qonunda belgilangan birinchi darajali byudjet mablagʻlari taqsimlovchilar boʻyicha toʻldiriladi.</t>
  </si>
  <si>
    <t>8-ILOVA</t>
  </si>
  <si>
    <t xml:space="preserve">2026-yilda Oʻzbekiston Respublikasining Davlat byudjetidan moliyalashtiriladigan ijtimoiy va ishlab chiqarish infratuzilmasini rivojlantirish 
dasturlarining ijro etilishi toʻgʻrisidagi </t>
  </si>
  <si>
    <t>Obyekt nomi va manzili</t>
  </si>
  <si>
    <t>Amalga oshirish muddati</t>
  </si>
  <si>
    <t>Oʻlchov birligi</t>
  </si>
  <si>
    <t>Moliyalash-tirilgan mablagʻ (ming soʻm)</t>
  </si>
  <si>
    <t>Ajratilgan mablagʻning oʻzlash-tirilishi 
(%)</t>
  </si>
  <si>
    <t>Dasturga kiritish uchun asos</t>
  </si>
  <si>
    <t>Yil davomida qoʻshimcha ajratilgan mablagʻlar asosida (ming soʻm)</t>
  </si>
  <si>
    <t>Yangi qurilish</t>
  </si>
  <si>
    <t>Rekonstruksiya</t>
  </si>
  <si>
    <t>Jihozlash</t>
  </si>
  <si>
    <t>Keyingi yillar loyiha qidiruv ishlari uchun</t>
  </si>
  <si>
    <t>Kreditor qarzdorlikni qoplash</t>
  </si>
  <si>
    <t>Mukammal taʼmirlash</t>
  </si>
  <si>
    <t xml:space="preserve">Byudjet jarayonining ochiqligini taʼminlash maqsadida rasmiy veb-saytlarda maʼlumotlarni joylashtirish tartibi 
toʻgʻrisidagi nizomga </t>
  </si>
  <si>
    <t>9-ILOVA</t>
  </si>
  <si>
    <t xml:space="preserve">Taqdim etilgan soliq imtiyozlari </t>
  </si>
  <si>
    <t>ROʻYXATI</t>
  </si>
  <si>
    <t>______________ (oy) 20__ yil *</t>
  </si>
  <si>
    <t>Soliq turi</t>
  </si>
  <si>
    <t>Imtiyoz nomi</t>
  </si>
  <si>
    <t>Huquqiy hujjat turi</t>
  </si>
  <si>
    <t>Hujjat raqami va sanasi</t>
  </si>
  <si>
    <t>Imtiyozning amal qilish muddati</t>
  </si>
  <si>
    <t>Soliq solishdan ozod</t>
  </si>
  <si>
    <t>Soliq kodeksi 243-modda</t>
  </si>
  <si>
    <t>10-ILOVA</t>
  </si>
  <si>
    <t>Hujjat turi</t>
  </si>
  <si>
    <t>Hujjat raqami</t>
  </si>
  <si>
    <t>Hujjat tasdiqlangan sana</t>
  </si>
  <si>
    <t>Hujjat nomi</t>
  </si>
  <si>
    <t>Hujjatning tuzilmaviy birligi</t>
  </si>
  <si>
    <t>Kuchga kirish sanasi</t>
  </si>
  <si>
    <t>Hujjatning amal qilish muddati</t>
  </si>
  <si>
    <t>Imtiyoz turi</t>
  </si>
  <si>
    <t>Imtiyoz berilgan soha nomi</t>
  </si>
  <si>
    <t>Bojxona toʻlovi</t>
  </si>
  <si>
    <t>Aksiz soligʻi</t>
  </si>
  <si>
    <t>QQS</t>
  </si>
  <si>
    <t>11-ILOVA</t>
  </si>
  <si>
    <t>2026-yilda Tadbirkorlik subyektlariga taqdim etilgan soliq imtiyozlari toʻgʻrisida</t>
  </si>
  <si>
    <t>Tadbirkorlik subyekti nomi</t>
  </si>
  <si>
    <t>STIR</t>
  </si>
  <si>
    <t>Jami imtiyoz summasi
(ming soʻm)</t>
  </si>
  <si>
    <t>12-ILOVA</t>
  </si>
  <si>
    <t>2026-yilda Tadbirkorlik subyektlariga taqdim etilgan bojxona imtiyozlari toʻgʻrisida</t>
  </si>
  <si>
    <t>13-ILOVA</t>
  </si>
  <si>
    <t>2026-yilda Oʻzbekiston Respublikasining Davlat moliyaviy nazorat 
organlari tomonidan oʻtkazilgan nazorat tadbirlari yuzasidagi</t>
  </si>
  <si>
    <t>REJASI*</t>
  </si>
  <si>
    <t>Nazorat tadbirlari mazmuni</t>
  </si>
  <si>
    <t>Oʻtkazish sanasi</t>
  </si>
  <si>
    <t>Obyektlar nomi</t>
  </si>
  <si>
    <t>* Har chorak yakunlari boʻyicha oʻtkazilgan nazorat tadbirlari natijalari yuzasidan vazirliklar va 
hududlar kesimida maʼlumot taqdim etiladi.</t>
  </si>
  <si>
    <t>14-ILOVA</t>
  </si>
  <si>
    <t>2026-yilda 1-chorakda TDYUUning Davlat maqsadli jamgʻarmalardan ajratilgan 
subsidiyalar, kreditlar hamda tijorat banklariga joylashtirilgan depozitlar toʻgʻrisidagi</t>
  </si>
  <si>
    <t>Kreditlar boʻyicha:</t>
  </si>
  <si>
    <t>Kredit oluvchilar nomi</t>
  </si>
  <si>
    <t>Joylashgan hudud (viloyat, tuman (shahar)</t>
  </si>
  <si>
    <t xml:space="preserve">Mablagʻ ajratilishidan koʻzlangan maqsad </t>
  </si>
  <si>
    <t>Ajratilgan mablagʻ</t>
  </si>
  <si>
    <t>Ajratilishi tartibi</t>
  </si>
  <si>
    <t>Ajratilgan kredit mablagʻlarining qaytarilishi</t>
  </si>
  <si>
    <t>Foiz stavkasi</t>
  </si>
  <si>
    <t>Soʻndirilishi muddati</t>
  </si>
  <si>
    <t>Asosiy qarz</t>
  </si>
  <si>
    <t>Foiz toʻlovlari</t>
  </si>
  <si>
    <t>Jarima va penyalar</t>
  </si>
  <si>
    <t>Subsidiyalar boʻyicha:</t>
  </si>
  <si>
    <t>Subsidiya oluvchilar nomi</t>
  </si>
  <si>
    <t>Ajratilgan mablagʻ (ming soʻm)</t>
  </si>
  <si>
    <t>Mablagʻ ajratilishi yuzasidan asoslovchi hujjat nomi va sanasi</t>
  </si>
  <si>
    <t>x</t>
  </si>
  <si>
    <t>Depozitlar boʻyicha</t>
  </si>
  <si>
    <t>Depozit joylashtirilgan bank nomi</t>
  </si>
  <si>
    <t>Muddati</t>
  </si>
  <si>
    <t>Foizi</t>
  </si>
  <si>
    <t>Joylashtirilgan mablagʻ (ming soʻm)</t>
  </si>
  <si>
    <t>Shartnoma raqami va sanasi</t>
  </si>
  <si>
    <t>ATB "Turonbank</t>
  </si>
  <si>
    <t>AJ "HAYOT BANK"</t>
  </si>
  <si>
    <t>ATB "Mikrokredit bank"</t>
  </si>
  <si>
    <t>Biznesni rivojlantirish banki  ATB</t>
  </si>
  <si>
    <t>ATB Agrobank</t>
  </si>
  <si>
    <t>2025-yil 22-maydagi VT10182-son shartnoma</t>
  </si>
  <si>
    <t>2025-yil 27-maydagi VT10235-son shartnoma</t>
  </si>
  <si>
    <t>2025-yil 22-maydagi VT10184-son shartnoma</t>
  </si>
  <si>
    <t>2025-yil 16-iyundagi VT10472-son shartnoma</t>
  </si>
  <si>
    <t>2025-yil 16-iyundagi VT10473-son shartnoma</t>
  </si>
  <si>
    <t>2026-yil 10-martdagi 206/SD-son shartnoma</t>
  </si>
  <si>
    <t>15-ILOVA</t>
  </si>
  <si>
    <t>TDYUU qoʻshimcha manbalari hisobidan xarid qilingan tovarlar 
hamda xizmatlar, qurilish, rekonstruksiya qilish va taʼmirlash ishlari olib borilayotgan obyektlar roʻyxati, shuningdek qurilish-taʼmirlash ishlarining moliyalashtirilishi toʻgʻrisida</t>
  </si>
  <si>
    <t>T/R</t>
  </si>
  <si>
    <t>Qoʻshimcha manba nomi</t>
  </si>
  <si>
    <t>Shakllangan qoʻshimcha mablagʻ miqdori</t>
  </si>
  <si>
    <t>Qoʻshimcha manba hisobidan mablagʻ ajratilishi boʻyicha mahalliy davlat organining qarori</t>
  </si>
  <si>
    <t>Mablagʻ ajratilgan tashkilot</t>
  </si>
  <si>
    <t>Mablagʻ ajratilishidan koʻzlangan maqsad*</t>
  </si>
  <si>
    <t>Ajratilgan mablagʻ miqdori (ming soʻm)</t>
  </si>
  <si>
    <t>Moliyalashtirilgan mablagʻ (ming soʻm)</t>
  </si>
  <si>
    <t>Amalga oshirilgan ishlar</t>
  </si>
  <si>
    <t>raqami</t>
  </si>
  <si>
    <t>sanasi</t>
  </si>
  <si>
    <t>* Izoh: Mahalliy davlat organining qaroriga asosan mablagʻ ajratilgan maqsadiga koʻra bir nechta 
yoʻnalishlarga yoki tashkilotlarga mablagʻ ajratilgan hollarda ushbu maqsadlar va tashkilotlar alohida qatorda aks ettiriladi.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</si>
</sst>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#,##0.0"/>
    <numFmt numFmtId="165" formatCode="_-* #,##0\ _₽_-;\-* #,##0\ _₽_-;_-* &quot;-&quot;??\ _₽_-;_-@_-"/>
    <numFmt numFmtId="166" formatCode="#,##0.00,"/>
    <numFmt numFmtId="167" formatCode="#,##0.0,"/>
    <numFmt numFmtId="168" formatCode="#,##0,"/>
    <numFmt numFmtId="169" formatCode="000000"/>
  </numFmts>
  <fonts count="34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b/>
      <sz val="12"/>
      <color rgb="FF00008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80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8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0"/>
      <color rgb="FF339966"/>
      <name val="Times New Roman"/>
      <family val="1"/>
      <charset val="204"/>
    </font>
    <font>
      <b/>
      <sz val="10"/>
      <color rgb="FF000080"/>
      <name val="Times New Roman"/>
      <family val="1"/>
      <charset val="204"/>
    </font>
    <font>
      <sz val="10"/>
      <color rgb="FF00008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8"/>
      <color rgb="FF262626"/>
      <name val="Roboto"/>
      <charset val="1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</cellStyleXfs>
  <cellXfs count="196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top" wrapText="1"/>
    </xf>
    <xf numFmtId="0" fontId="3" fillId="0" borderId="0" xfId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/>
    </xf>
    <xf numFmtId="0" fontId="3" fillId="2" borderId="1" xfId="1" applyFill="1" applyBorder="1" applyAlignment="1">
      <alignment horizontal="center" vertical="center" wrapText="1"/>
    </xf>
    <xf numFmtId="0" fontId="10" fillId="0" borderId="0" xfId="0" applyFont="1" applyAlignment="1"/>
    <xf numFmtId="0" fontId="1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0" xfId="0" applyFont="1" applyFill="1" applyAlignment="1">
      <alignment vertical="top" wrapText="1"/>
    </xf>
    <xf numFmtId="0" fontId="6" fillId="2" borderId="0" xfId="0" applyFont="1" applyFill="1"/>
    <xf numFmtId="0" fontId="6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0" fillId="3" borderId="0" xfId="0" applyFill="1"/>
    <xf numFmtId="0" fontId="6" fillId="2" borderId="1" xfId="0" applyFont="1" applyFill="1" applyBorder="1" applyAlignment="1">
      <alignment horizontal="center" vertical="center" wrapText="1"/>
    </xf>
    <xf numFmtId="4" fontId="0" fillId="0" borderId="0" xfId="0" applyNumberFormat="1"/>
    <xf numFmtId="0" fontId="6" fillId="0" borderId="0" xfId="0" applyFont="1"/>
    <xf numFmtId="0" fontId="13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6" fillId="4" borderId="0" xfId="0" applyFont="1" applyFill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6" fillId="0" borderId="0" xfId="0" applyNumberFormat="1" applyFont="1"/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0" fontId="13" fillId="0" borderId="0" xfId="0" applyFont="1" applyFill="1" applyBorder="1"/>
    <xf numFmtId="0" fontId="13" fillId="0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3" fontId="13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6" fillId="2" borderId="1" xfId="0" applyFont="1" applyFill="1" applyBorder="1" applyAlignment="1">
      <alignment vertical="center" wrapText="1"/>
    </xf>
    <xf numFmtId="3" fontId="6" fillId="0" borderId="0" xfId="0" applyNumberFormat="1" applyFont="1"/>
    <xf numFmtId="0" fontId="6" fillId="2" borderId="1" xfId="0" applyFont="1" applyFill="1" applyBorder="1" applyAlignment="1">
      <alignment vertical="center" wrapText="1"/>
    </xf>
    <xf numFmtId="3" fontId="13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vertical="center" wrapText="1"/>
    </xf>
    <xf numFmtId="165" fontId="6" fillId="2" borderId="1" xfId="3" applyNumberFormat="1" applyFont="1" applyFill="1" applyBorder="1" applyAlignment="1">
      <alignment vertical="center" wrapText="1"/>
    </xf>
    <xf numFmtId="0" fontId="13" fillId="0" borderId="0" xfId="0" applyFont="1" applyFill="1"/>
    <xf numFmtId="4" fontId="6" fillId="0" borderId="0" xfId="0" applyNumberFormat="1" applyFont="1" applyFill="1"/>
    <xf numFmtId="0" fontId="13" fillId="0" borderId="0" xfId="0" applyFont="1" applyAlignment="1">
      <alignment wrapText="1"/>
    </xf>
    <xf numFmtId="0" fontId="6" fillId="0" borderId="0" xfId="0" applyFont="1" applyAlignment="1">
      <alignment wrapText="1"/>
    </xf>
    <xf numFmtId="167" fontId="13" fillId="0" borderId="1" xfId="0" applyNumberFormat="1" applyFont="1" applyFill="1" applyBorder="1" applyAlignment="1">
      <alignment horizontal="center" vertical="center" wrapText="1"/>
    </xf>
    <xf numFmtId="1" fontId="20" fillId="0" borderId="9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164" fontId="25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center" vertical="center" wrapText="1"/>
    </xf>
    <xf numFmtId="4" fontId="22" fillId="0" borderId="1" xfId="0" applyNumberFormat="1" applyFont="1" applyFill="1" applyBorder="1" applyAlignment="1">
      <alignment horizontal="center" vertical="center" wrapText="1"/>
    </xf>
    <xf numFmtId="166" fontId="2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68" fontId="26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1" fontId="20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3" fontId="20" fillId="0" borderId="1" xfId="0" applyNumberFormat="1" applyFont="1" applyFill="1" applyBorder="1" applyAlignment="1">
      <alignment horizontal="center" vertical="center" wrapText="1"/>
    </xf>
    <xf numFmtId="167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7" fontId="4" fillId="2" borderId="1" xfId="0" applyNumberFormat="1" applyFont="1" applyFill="1" applyBorder="1" applyAlignment="1">
      <alignment horizontal="center" vertical="center" wrapText="1"/>
    </xf>
    <xf numFmtId="1" fontId="20" fillId="0" borderId="10" xfId="0" applyNumberFormat="1" applyFont="1" applyFill="1" applyBorder="1" applyAlignment="1">
      <alignment horizontal="center" vertical="center" wrapText="1"/>
    </xf>
    <xf numFmtId="167" fontId="20" fillId="0" borderId="9" xfId="0" applyNumberFormat="1" applyFont="1" applyFill="1" applyBorder="1" applyAlignment="1">
      <alignment horizontal="center" vertical="center" wrapText="1"/>
    </xf>
    <xf numFmtId="1" fontId="27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167" fontId="27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1" fontId="20" fillId="0" borderId="1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1" fontId="28" fillId="0" borderId="1" xfId="0" applyNumberFormat="1" applyFont="1" applyFill="1" applyBorder="1" applyAlignment="1">
      <alignment horizontal="center" vertical="center" wrapText="1"/>
    </xf>
    <xf numFmtId="1" fontId="28" fillId="0" borderId="9" xfId="0" applyNumberFormat="1" applyFont="1" applyFill="1" applyBorder="1" applyAlignment="1">
      <alignment horizontal="center" vertical="center" wrapText="1"/>
    </xf>
    <xf numFmtId="1" fontId="28" fillId="0" borderId="1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" fontId="28" fillId="0" borderId="2" xfId="0" applyNumberFormat="1" applyFont="1" applyFill="1" applyBorder="1" applyAlignment="1">
      <alignment horizontal="center" vertical="center" wrapText="1"/>
    </xf>
    <xf numFmtId="1" fontId="20" fillId="0" borderId="12" xfId="0" applyNumberFormat="1" applyFont="1" applyFill="1" applyBorder="1" applyAlignment="1">
      <alignment horizontal="center" vertical="center" wrapText="1"/>
    </xf>
    <xf numFmtId="167" fontId="20" fillId="0" borderId="1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8" fontId="28" fillId="0" borderId="9" xfId="0" applyNumberFormat="1" applyFont="1" applyFill="1" applyBorder="1" applyAlignment="1">
      <alignment horizontal="center" vertical="center" wrapText="1"/>
    </xf>
    <xf numFmtId="168" fontId="28" fillId="0" borderId="11" xfId="0" applyNumberFormat="1" applyFont="1" applyFill="1" applyBorder="1" applyAlignment="1">
      <alignment horizontal="center" vertical="center" wrapText="1"/>
    </xf>
    <xf numFmtId="168" fontId="28" fillId="0" borderId="1" xfId="0" applyNumberFormat="1" applyFont="1" applyFill="1" applyBorder="1" applyAlignment="1">
      <alignment horizontal="center" vertical="center" wrapText="1"/>
    </xf>
    <xf numFmtId="168" fontId="20" fillId="0" borderId="1" xfId="0" applyNumberFormat="1" applyFont="1" applyFill="1" applyBorder="1" applyAlignment="1">
      <alignment horizontal="center" vertical="center" wrapText="1"/>
    </xf>
    <xf numFmtId="168" fontId="0" fillId="0" borderId="1" xfId="0" applyNumberForma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68" fontId="0" fillId="0" borderId="1" xfId="0" applyNumberFormat="1" applyBorder="1" applyAlignment="1">
      <alignment horizontal="center" vertical="center" wrapText="1"/>
    </xf>
    <xf numFmtId="1" fontId="30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3" fontId="30" fillId="0" borderId="1" xfId="0" applyNumberFormat="1" applyFont="1" applyFill="1" applyBorder="1" applyAlignment="1">
      <alignment horizontal="center" vertical="center" wrapText="1"/>
    </xf>
    <xf numFmtId="167" fontId="30" fillId="0" borderId="1" xfId="0" applyNumberFormat="1" applyFont="1" applyFill="1" applyBorder="1" applyAlignment="1">
      <alignment horizontal="center" vertical="center" wrapText="1"/>
    </xf>
    <xf numFmtId="169" fontId="31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32" fillId="4" borderId="1" xfId="4" applyFont="1" applyFill="1" applyBorder="1" applyAlignment="1">
      <alignment horizontal="center" vertical="center" wrapText="1"/>
    </xf>
    <xf numFmtId="0" fontId="33" fillId="4" borderId="1" xfId="4" applyFont="1" applyFill="1" applyBorder="1" applyAlignment="1">
      <alignment horizontal="center" vertical="center" wrapText="1"/>
    </xf>
    <xf numFmtId="43" fontId="6" fillId="0" borderId="1" xfId="3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wrapText="1"/>
    </xf>
    <xf numFmtId="0" fontId="18" fillId="0" borderId="0" xfId="0" applyFont="1" applyFill="1" applyAlignment="1">
      <alignment horizontal="center"/>
    </xf>
    <xf numFmtId="0" fontId="23" fillId="0" borderId="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32" fillId="4" borderId="4" xfId="4" applyFont="1" applyFill="1" applyBorder="1" applyAlignment="1">
      <alignment horizontal="center" vertical="center" wrapText="1"/>
    </xf>
    <xf numFmtId="0" fontId="32" fillId="4" borderId="6" xfId="4" applyFont="1" applyFill="1" applyBorder="1" applyAlignment="1">
      <alignment horizontal="center" vertical="center" wrapText="1"/>
    </xf>
    <xf numFmtId="0" fontId="32" fillId="4" borderId="5" xfId="4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</cellXfs>
  <cellStyles count="5">
    <cellStyle name="Гиперссылка" xfId="1" builtinId="8"/>
    <cellStyle name="Обычный" xfId="0" builtinId="0"/>
    <cellStyle name="Обычный 2 2" xfId="4"/>
    <cellStyle name="Обычный 3" xfId="2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javascript:scrollText(5421891)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3"/>
  <sheetViews>
    <sheetView topLeftCell="A7" workbookViewId="0">
      <selection activeCell="C11" sqref="C11"/>
    </sheetView>
  </sheetViews>
  <sheetFormatPr defaultRowHeight="15"/>
  <cols>
    <col min="1" max="1" width="7.85546875" customWidth="1"/>
    <col min="2" max="2" width="19.140625" customWidth="1"/>
    <col min="3" max="3" width="65.7109375" customWidth="1"/>
    <col min="4" max="4" width="31.7109375" customWidth="1"/>
  </cols>
  <sheetData>
    <row r="3" spans="1:4" ht="53.25" customHeight="1">
      <c r="A3" s="141" t="s">
        <v>34</v>
      </c>
      <c r="B3" s="142"/>
      <c r="C3" s="142"/>
      <c r="D3" s="142"/>
    </row>
    <row r="4" spans="1:4" ht="37.5" customHeight="1">
      <c r="A4" s="143" t="s">
        <v>35</v>
      </c>
      <c r="B4" s="143"/>
      <c r="C4" s="143"/>
      <c r="D4" s="143"/>
    </row>
    <row r="8" spans="1:4" ht="44.25" customHeight="1">
      <c r="A8" s="1" t="s">
        <v>0</v>
      </c>
      <c r="B8" s="1" t="s">
        <v>26</v>
      </c>
      <c r="C8" s="1" t="s">
        <v>27</v>
      </c>
      <c r="D8" s="1" t="s">
        <v>28</v>
      </c>
    </row>
    <row r="9" spans="1:4" ht="38.25">
      <c r="A9" s="17" t="s">
        <v>2</v>
      </c>
      <c r="B9" s="2" t="s">
        <v>36</v>
      </c>
      <c r="C9" s="28" t="s">
        <v>51</v>
      </c>
      <c r="D9" s="3" t="s">
        <v>65</v>
      </c>
    </row>
    <row r="10" spans="1:4" ht="25.5">
      <c r="A10" s="17" t="s">
        <v>3</v>
      </c>
      <c r="B10" s="2" t="s">
        <v>37</v>
      </c>
      <c r="C10" s="3" t="s">
        <v>52</v>
      </c>
      <c r="D10" s="3" t="s">
        <v>66</v>
      </c>
    </row>
    <row r="11" spans="1:4" s="33" customFormat="1" ht="25.5">
      <c r="A11" s="30" t="s">
        <v>4</v>
      </c>
      <c r="B11" s="31" t="s">
        <v>38</v>
      </c>
      <c r="C11" s="32" t="s">
        <v>53</v>
      </c>
      <c r="D11" s="32" t="s">
        <v>66</v>
      </c>
    </row>
    <row r="12" spans="1:4" s="33" customFormat="1" ht="38.25">
      <c r="A12" s="30" t="s">
        <v>6</v>
      </c>
      <c r="B12" s="31" t="s">
        <v>39</v>
      </c>
      <c r="C12" s="32" t="s">
        <v>54</v>
      </c>
      <c r="D12" s="32" t="s">
        <v>66</v>
      </c>
    </row>
    <row r="13" spans="1:4" s="33" customFormat="1" ht="38.25">
      <c r="A13" s="30" t="s">
        <v>11</v>
      </c>
      <c r="B13" s="31" t="s">
        <v>40</v>
      </c>
      <c r="C13" s="32" t="s">
        <v>55</v>
      </c>
      <c r="D13" s="32" t="s">
        <v>66</v>
      </c>
    </row>
    <row r="14" spans="1:4" s="33" customFormat="1" ht="25.5">
      <c r="A14" s="30" t="s">
        <v>12</v>
      </c>
      <c r="B14" s="31" t="s">
        <v>41</v>
      </c>
      <c r="C14" s="32" t="s">
        <v>56</v>
      </c>
      <c r="D14" s="32" t="s">
        <v>66</v>
      </c>
    </row>
    <row r="15" spans="1:4" ht="38.25">
      <c r="A15" s="17" t="s">
        <v>21</v>
      </c>
      <c r="B15" s="2" t="s">
        <v>42</v>
      </c>
      <c r="C15" s="3" t="s">
        <v>57</v>
      </c>
      <c r="D15" s="3" t="s">
        <v>65</v>
      </c>
    </row>
    <row r="16" spans="1:4" ht="38.25">
      <c r="A16" s="17" t="s">
        <v>22</v>
      </c>
      <c r="B16" s="2" t="s">
        <v>43</v>
      </c>
      <c r="C16" s="3" t="s">
        <v>58</v>
      </c>
      <c r="D16" s="3" t="s">
        <v>66</v>
      </c>
    </row>
    <row r="17" spans="1:4" ht="15.75">
      <c r="A17" s="17" t="s">
        <v>23</v>
      </c>
      <c r="B17" s="2" t="s">
        <v>44</v>
      </c>
      <c r="C17" s="3" t="s">
        <v>59</v>
      </c>
      <c r="D17" s="3" t="s">
        <v>66</v>
      </c>
    </row>
    <row r="18" spans="1:4" ht="15.75">
      <c r="A18" s="17" t="s">
        <v>24</v>
      </c>
      <c r="B18" s="2" t="s">
        <v>45</v>
      </c>
      <c r="C18" s="3" t="s">
        <v>59</v>
      </c>
      <c r="D18" s="3" t="s">
        <v>66</v>
      </c>
    </row>
    <row r="19" spans="1:4" ht="25.5">
      <c r="A19" s="17" t="s">
        <v>29</v>
      </c>
      <c r="B19" s="2" t="s">
        <v>46</v>
      </c>
      <c r="C19" s="3" t="s">
        <v>60</v>
      </c>
      <c r="D19" s="3" t="s">
        <v>66</v>
      </c>
    </row>
    <row r="20" spans="1:4" ht="25.5">
      <c r="A20" s="17" t="s">
        <v>30</v>
      </c>
      <c r="B20" s="2" t="s">
        <v>47</v>
      </c>
      <c r="C20" s="3" t="s">
        <v>61</v>
      </c>
      <c r="D20" s="3" t="s">
        <v>66</v>
      </c>
    </row>
    <row r="21" spans="1:4" ht="25.5">
      <c r="A21" s="17" t="s">
        <v>31</v>
      </c>
      <c r="B21" s="2" t="s">
        <v>48</v>
      </c>
      <c r="C21" s="3" t="s">
        <v>62</v>
      </c>
      <c r="D21" s="3" t="s">
        <v>65</v>
      </c>
    </row>
    <row r="22" spans="1:4" ht="25.5">
      <c r="A22" s="17" t="s">
        <v>32</v>
      </c>
      <c r="B22" s="2" t="s">
        <v>49</v>
      </c>
      <c r="C22" s="3" t="s">
        <v>63</v>
      </c>
      <c r="D22" s="3" t="s">
        <v>65</v>
      </c>
    </row>
    <row r="23" spans="1:4" ht="51">
      <c r="A23" s="17" t="s">
        <v>33</v>
      </c>
      <c r="B23" s="2" t="s">
        <v>50</v>
      </c>
      <c r="C23" s="3" t="s">
        <v>64</v>
      </c>
      <c r="D23" s="3" t="s">
        <v>66</v>
      </c>
    </row>
  </sheetData>
  <mergeCells count="2">
    <mergeCell ref="A3:D3"/>
    <mergeCell ref="A4:D4"/>
  </mergeCells>
  <hyperlinks>
    <hyperlink ref="A9" location="'1-илова '!A1" display="1."/>
    <hyperlink ref="A10" location="'2-илова'!A1" display="2."/>
    <hyperlink ref="A11" location="'3-илова'!A1" display="3."/>
    <hyperlink ref="A12" location="'4-илова'!A1" display="4."/>
    <hyperlink ref="A13" location="'5-илова'!A1" display="5."/>
    <hyperlink ref="A14" location="'6-илова'!A1" display="6."/>
    <hyperlink ref="A15" location="'7-илова'!A1" display="7."/>
    <hyperlink ref="A16" location="'8-илова'!A1" display="8."/>
    <hyperlink ref="A17" location="'9-илова'!A1" display="9."/>
    <hyperlink ref="A18" location="'10-илова'!A1" display="10."/>
    <hyperlink ref="A19" location="'11-илова'!A1" display="11."/>
    <hyperlink ref="A20" location="'12-илова'!A1" display="12."/>
    <hyperlink ref="A21" location="'13-илова'!A1" display="13."/>
    <hyperlink ref="A22" location="'14-илова'!A1" display="14."/>
    <hyperlink ref="A23" location="'15-илова'!A1" display="15.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workbookViewId="0">
      <selection activeCell="D11" sqref="D11"/>
    </sheetView>
  </sheetViews>
  <sheetFormatPr defaultRowHeight="15"/>
  <cols>
    <col min="2" max="2" width="21.42578125" customWidth="1"/>
    <col min="3" max="3" width="33.28515625" customWidth="1"/>
    <col min="4" max="4" width="18.28515625" customWidth="1"/>
    <col min="5" max="5" width="18.140625" customWidth="1"/>
    <col min="6" max="6" width="24.28515625" customWidth="1"/>
  </cols>
  <sheetData>
    <row r="1" spans="1:7" ht="63.75" customHeight="1">
      <c r="E1" s="151" t="s">
        <v>619</v>
      </c>
      <c r="F1" s="151"/>
      <c r="G1" s="11"/>
    </row>
    <row r="2" spans="1:7">
      <c r="E2" s="154" t="s">
        <v>620</v>
      </c>
      <c r="F2" s="154"/>
      <c r="G2" s="18"/>
    </row>
    <row r="4" spans="1:7" ht="15.75">
      <c r="A4" s="146" t="s">
        <v>621</v>
      </c>
      <c r="B4" s="146"/>
      <c r="C4" s="146"/>
      <c r="D4" s="146"/>
      <c r="E4" s="146"/>
      <c r="F4" s="146"/>
    </row>
    <row r="5" spans="1:7" ht="15.75">
      <c r="A5" s="147" t="s">
        <v>622</v>
      </c>
      <c r="B5" s="147"/>
      <c r="C5" s="147"/>
      <c r="D5" s="147"/>
      <c r="E5" s="147"/>
      <c r="F5" s="147"/>
    </row>
    <row r="6" spans="1:7" ht="15.75">
      <c r="A6" s="185" t="s">
        <v>623</v>
      </c>
      <c r="B6" s="185"/>
      <c r="C6" s="185"/>
      <c r="D6" s="185"/>
      <c r="E6" s="185"/>
      <c r="F6" s="185"/>
    </row>
    <row r="7" spans="1:7" ht="31.5">
      <c r="A7" s="8" t="s">
        <v>524</v>
      </c>
      <c r="B7" s="8" t="s">
        <v>624</v>
      </c>
      <c r="C7" s="8" t="s">
        <v>625</v>
      </c>
      <c r="D7" s="8" t="s">
        <v>626</v>
      </c>
      <c r="E7" s="8" t="s">
        <v>627</v>
      </c>
      <c r="F7" s="8" t="s">
        <v>628</v>
      </c>
    </row>
    <row r="8" spans="1:7" ht="25.5">
      <c r="A8" s="73">
        <v>1</v>
      </c>
      <c r="B8" s="73" t="s">
        <v>629</v>
      </c>
      <c r="C8" s="73" t="s">
        <v>74</v>
      </c>
      <c r="D8" s="34" t="s">
        <v>630</v>
      </c>
      <c r="E8" s="74">
        <v>43831</v>
      </c>
      <c r="F8" s="34"/>
    </row>
    <row r="9" spans="1:7">
      <c r="A9" s="10"/>
      <c r="B9" s="10"/>
      <c r="C9" s="10"/>
      <c r="D9" s="20"/>
      <c r="E9" s="20"/>
      <c r="F9" s="20"/>
    </row>
    <row r="10" spans="1:7">
      <c r="A10" s="10"/>
      <c r="B10" s="10"/>
      <c r="C10" s="10"/>
      <c r="D10" s="20"/>
      <c r="E10" s="20"/>
      <c r="F10" s="20"/>
    </row>
    <row r="11" spans="1:7">
      <c r="A11" s="10"/>
      <c r="B11" s="10"/>
      <c r="C11" s="10"/>
      <c r="D11" s="20"/>
      <c r="E11" s="20"/>
      <c r="F11" s="20"/>
    </row>
    <row r="12" spans="1:7">
      <c r="A12" s="10"/>
      <c r="B12" s="10"/>
      <c r="C12" s="10"/>
      <c r="D12" s="20"/>
      <c r="E12" s="20"/>
      <c r="F12" s="20"/>
    </row>
    <row r="13" spans="1:7">
      <c r="A13" s="10"/>
      <c r="B13" s="10"/>
      <c r="C13" s="10"/>
      <c r="D13" s="20"/>
      <c r="E13" s="20"/>
      <c r="F13" s="20"/>
    </row>
    <row r="14" spans="1:7">
      <c r="A14" s="10"/>
      <c r="B14" s="10"/>
      <c r="C14" s="10"/>
      <c r="D14" s="20"/>
      <c r="E14" s="20"/>
      <c r="F14" s="20"/>
    </row>
    <row r="15" spans="1:7">
      <c r="A15" s="10"/>
      <c r="B15" s="10"/>
      <c r="C15" s="10"/>
      <c r="D15" s="20"/>
      <c r="E15" s="20"/>
      <c r="F15" s="20"/>
    </row>
    <row r="16" spans="1:7">
      <c r="A16" s="10"/>
      <c r="B16" s="10"/>
      <c r="C16" s="10"/>
      <c r="D16" s="20"/>
      <c r="E16" s="20"/>
      <c r="F16" s="20"/>
    </row>
  </sheetData>
  <mergeCells count="5">
    <mergeCell ref="A4:F4"/>
    <mergeCell ref="A5:F5"/>
    <mergeCell ref="A6:F6"/>
    <mergeCell ref="E1:F1"/>
    <mergeCell ref="E2:F2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workbookViewId="0">
      <selection activeCell="F10" sqref="F10"/>
    </sheetView>
  </sheetViews>
  <sheetFormatPr defaultRowHeight="15"/>
  <cols>
    <col min="3" max="3" width="12" customWidth="1"/>
    <col min="4" max="4" width="17.5703125" customWidth="1"/>
    <col min="5" max="5" width="12.28515625" customWidth="1"/>
    <col min="6" max="6" width="14.42578125" customWidth="1"/>
    <col min="7" max="7" width="12.42578125" customWidth="1"/>
    <col min="8" max="8" width="15.85546875" customWidth="1"/>
    <col min="9" max="9" width="13.5703125" customWidth="1"/>
    <col min="12" max="12" width="13.85546875" customWidth="1"/>
  </cols>
  <sheetData>
    <row r="1" spans="1:12" ht="69" customHeight="1">
      <c r="I1" s="151" t="s">
        <v>619</v>
      </c>
      <c r="J1" s="151"/>
      <c r="K1" s="151"/>
      <c r="L1" s="151"/>
    </row>
    <row r="2" spans="1:12">
      <c r="I2" s="154" t="s">
        <v>631</v>
      </c>
      <c r="J2" s="154"/>
      <c r="K2" s="154"/>
      <c r="L2" s="154"/>
    </row>
    <row r="4" spans="1:12" ht="15.75">
      <c r="A4" s="146" t="s">
        <v>621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2" ht="15.75">
      <c r="A5" s="147" t="s">
        <v>622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12" ht="15.75">
      <c r="A6" s="186" t="s">
        <v>623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</row>
    <row r="7" spans="1:12" ht="46.5" customHeight="1">
      <c r="A7" s="153" t="s">
        <v>524</v>
      </c>
      <c r="B7" s="153" t="s">
        <v>632</v>
      </c>
      <c r="C7" s="153" t="s">
        <v>633</v>
      </c>
      <c r="D7" s="153" t="s">
        <v>634</v>
      </c>
      <c r="E7" s="153" t="s">
        <v>635</v>
      </c>
      <c r="F7" s="153" t="s">
        <v>636</v>
      </c>
      <c r="G7" s="153" t="s">
        <v>637</v>
      </c>
      <c r="H7" s="153" t="s">
        <v>638</v>
      </c>
      <c r="I7" s="153" t="s">
        <v>639</v>
      </c>
      <c r="J7" s="153"/>
      <c r="K7" s="153"/>
      <c r="L7" s="153" t="s">
        <v>640</v>
      </c>
    </row>
    <row r="8" spans="1:12" ht="31.5">
      <c r="A8" s="153"/>
      <c r="B8" s="153"/>
      <c r="C8" s="153"/>
      <c r="D8" s="153"/>
      <c r="E8" s="153"/>
      <c r="F8" s="153"/>
      <c r="G8" s="153"/>
      <c r="H8" s="153"/>
      <c r="I8" s="8" t="s">
        <v>641</v>
      </c>
      <c r="J8" s="8" t="s">
        <v>642</v>
      </c>
      <c r="K8" s="8" t="s">
        <v>643</v>
      </c>
      <c r="L8" s="153"/>
    </row>
    <row r="9" spans="1:12">
      <c r="A9" s="10"/>
      <c r="B9" s="10"/>
      <c r="C9" s="10"/>
      <c r="D9" s="20"/>
      <c r="E9" s="20"/>
      <c r="F9" s="20"/>
      <c r="G9" s="20"/>
      <c r="H9" s="20"/>
      <c r="I9" s="20"/>
      <c r="J9" s="20"/>
      <c r="K9" s="20"/>
      <c r="L9" s="20"/>
    </row>
    <row r="10" spans="1:12">
      <c r="A10" s="10"/>
      <c r="B10" s="10"/>
      <c r="C10" s="10"/>
      <c r="D10" s="20"/>
      <c r="E10" s="20"/>
      <c r="F10" s="20"/>
      <c r="G10" s="20"/>
      <c r="H10" s="20"/>
      <c r="I10" s="20"/>
      <c r="J10" s="20"/>
      <c r="K10" s="20"/>
      <c r="L10" s="20"/>
    </row>
    <row r="11" spans="1:12">
      <c r="A11" s="10"/>
      <c r="B11" s="10"/>
      <c r="C11" s="10"/>
      <c r="D11" s="20"/>
      <c r="E11" s="20"/>
      <c r="F11" s="20"/>
      <c r="G11" s="20"/>
      <c r="H11" s="20"/>
      <c r="I11" s="20"/>
      <c r="J11" s="20"/>
      <c r="K11" s="20"/>
      <c r="L11" s="20"/>
    </row>
    <row r="12" spans="1:12">
      <c r="A12" s="10"/>
      <c r="B12" s="10"/>
      <c r="C12" s="10"/>
      <c r="D12" s="20"/>
      <c r="E12" s="20"/>
      <c r="F12" s="20"/>
      <c r="G12" s="20"/>
      <c r="H12" s="20"/>
      <c r="I12" s="20"/>
      <c r="J12" s="20"/>
      <c r="K12" s="20"/>
      <c r="L12" s="20"/>
    </row>
    <row r="13" spans="1:12">
      <c r="A13" s="10"/>
      <c r="B13" s="10"/>
      <c r="C13" s="10"/>
      <c r="D13" s="20"/>
      <c r="E13" s="20"/>
      <c r="F13" s="20"/>
      <c r="G13" s="20"/>
      <c r="H13" s="20"/>
      <c r="I13" s="20"/>
      <c r="J13" s="20"/>
      <c r="K13" s="20"/>
      <c r="L13" s="20"/>
    </row>
    <row r="14" spans="1:12">
      <c r="A14" s="10"/>
      <c r="B14" s="10"/>
      <c r="C14" s="10"/>
      <c r="D14" s="20"/>
      <c r="E14" s="20"/>
      <c r="F14" s="20"/>
      <c r="G14" s="20"/>
      <c r="H14" s="20"/>
      <c r="I14" s="20"/>
      <c r="J14" s="20"/>
      <c r="K14" s="20"/>
      <c r="L14" s="20"/>
    </row>
    <row r="15" spans="1:12">
      <c r="A15" s="10"/>
      <c r="B15" s="10"/>
      <c r="C15" s="10"/>
      <c r="D15" s="20"/>
      <c r="E15" s="20"/>
      <c r="F15" s="20"/>
      <c r="G15" s="20"/>
      <c r="H15" s="20"/>
      <c r="I15" s="20"/>
      <c r="J15" s="20"/>
      <c r="K15" s="20"/>
      <c r="L15" s="20"/>
    </row>
    <row r="16" spans="1:12">
      <c r="A16" s="10"/>
      <c r="B16" s="10"/>
      <c r="C16" s="10"/>
      <c r="D16" s="20"/>
      <c r="E16" s="20"/>
      <c r="F16" s="20"/>
      <c r="G16" s="20"/>
      <c r="H16" s="20"/>
      <c r="I16" s="20"/>
      <c r="J16" s="20"/>
      <c r="K16" s="20"/>
      <c r="L16" s="20"/>
    </row>
  </sheetData>
  <mergeCells count="15">
    <mergeCell ref="I1:L1"/>
    <mergeCell ref="I2:L2"/>
    <mergeCell ref="G7:G8"/>
    <mergeCell ref="H7:H8"/>
    <mergeCell ref="I7:K7"/>
    <mergeCell ref="L7:L8"/>
    <mergeCell ref="A4:L4"/>
    <mergeCell ref="A5:L5"/>
    <mergeCell ref="A6:L6"/>
    <mergeCell ref="A7:A8"/>
    <mergeCell ref="B7:B8"/>
    <mergeCell ref="C7:C8"/>
    <mergeCell ref="D7:D8"/>
    <mergeCell ref="E7:E8"/>
    <mergeCell ref="F7:F8"/>
  </mergeCells>
  <pageMargins left="0.70866141732283472" right="0.70866141732283472" top="0.74803149606299213" bottom="0.74803149606299213" header="0.31496062992125984" footer="0.31496062992125984"/>
  <pageSetup paperSize="9" scale="88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workbookViewId="0">
      <selection activeCell="D1" sqref="D1"/>
    </sheetView>
  </sheetViews>
  <sheetFormatPr defaultRowHeight="15"/>
  <cols>
    <col min="2" max="2" width="27.28515625" customWidth="1"/>
    <col min="3" max="3" width="26" customWidth="1"/>
    <col min="4" max="4" width="43.42578125" customWidth="1"/>
  </cols>
  <sheetData>
    <row r="1" spans="1:7" ht="60">
      <c r="D1" s="12" t="s">
        <v>619</v>
      </c>
      <c r="E1" s="11"/>
      <c r="F1" s="11"/>
      <c r="G1" s="11"/>
    </row>
    <row r="2" spans="1:7">
      <c r="D2" s="16" t="s">
        <v>644</v>
      </c>
      <c r="E2" s="18"/>
      <c r="F2" s="18"/>
      <c r="G2" s="18"/>
    </row>
    <row r="4" spans="1:7" ht="37.5" customHeight="1">
      <c r="A4" s="146" t="s">
        <v>645</v>
      </c>
      <c r="B4" s="146"/>
      <c r="C4" s="146"/>
      <c r="D4" s="146"/>
    </row>
    <row r="5" spans="1:7" ht="15.75">
      <c r="A5" s="186" t="s">
        <v>521</v>
      </c>
      <c r="B5" s="186"/>
      <c r="C5" s="186"/>
      <c r="D5" s="186"/>
    </row>
    <row r="6" spans="1:7" ht="15.75">
      <c r="A6" s="185"/>
      <c r="B6" s="185"/>
      <c r="C6" s="185"/>
      <c r="D6" s="185"/>
    </row>
    <row r="7" spans="1:7" ht="44.25" customHeight="1">
      <c r="A7" s="8" t="s">
        <v>524</v>
      </c>
      <c r="B7" s="8" t="s">
        <v>646</v>
      </c>
      <c r="C7" s="8" t="s">
        <v>647</v>
      </c>
      <c r="D7" s="8" t="s">
        <v>648</v>
      </c>
    </row>
    <row r="8" spans="1:7" ht="15.75">
      <c r="A8" s="22" t="s">
        <v>2</v>
      </c>
      <c r="B8" s="23"/>
      <c r="C8" s="23"/>
      <c r="D8" s="23"/>
    </row>
    <row r="9" spans="1:7" ht="15.75">
      <c r="A9" s="22" t="s">
        <v>3</v>
      </c>
      <c r="B9" s="23"/>
      <c r="C9" s="23"/>
      <c r="D9" s="23"/>
    </row>
    <row r="10" spans="1:7" ht="15.75">
      <c r="A10" s="22" t="s">
        <v>4</v>
      </c>
      <c r="B10" s="23"/>
      <c r="C10" s="23"/>
      <c r="D10" s="23"/>
    </row>
    <row r="11" spans="1:7" ht="15.75">
      <c r="A11" s="22" t="s">
        <v>6</v>
      </c>
      <c r="B11" s="23"/>
      <c r="C11" s="23"/>
      <c r="D11" s="23"/>
    </row>
    <row r="12" spans="1:7" ht="15.75">
      <c r="A12" s="22" t="s">
        <v>11</v>
      </c>
      <c r="B12" s="23"/>
      <c r="C12" s="23"/>
      <c r="D12" s="23"/>
    </row>
    <row r="13" spans="1:7" ht="15.75">
      <c r="A13" s="22" t="s">
        <v>12</v>
      </c>
      <c r="B13" s="23"/>
      <c r="C13" s="23"/>
      <c r="D13" s="23"/>
    </row>
    <row r="14" spans="1:7" ht="15.75">
      <c r="A14" s="22" t="s">
        <v>21</v>
      </c>
      <c r="B14" s="23"/>
      <c r="C14" s="23"/>
      <c r="D14" s="23"/>
    </row>
    <row r="15" spans="1:7" ht="15.75">
      <c r="A15" s="22" t="s">
        <v>22</v>
      </c>
      <c r="B15" s="23"/>
      <c r="C15" s="23"/>
      <c r="D15" s="23"/>
    </row>
    <row r="16" spans="1:7" ht="15.75">
      <c r="A16" s="22" t="s">
        <v>23</v>
      </c>
      <c r="B16" s="23"/>
      <c r="C16" s="23"/>
      <c r="D16" s="23"/>
    </row>
    <row r="17" spans="1:4" ht="15.75">
      <c r="A17" s="22" t="s">
        <v>24</v>
      </c>
      <c r="B17" s="23"/>
      <c r="C17" s="23"/>
      <c r="D17" s="23"/>
    </row>
  </sheetData>
  <mergeCells count="3">
    <mergeCell ref="A6:D6"/>
    <mergeCell ref="A4:D4"/>
    <mergeCell ref="A5:D5"/>
  </mergeCells>
  <pageMargins left="0.70866141732283472" right="0.70866141732283472" top="0.74803149606299213" bottom="0.74803149606299213" header="0.31496062992125984" footer="0.31496062992125984"/>
  <pageSetup paperSize="9" scale="83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workbookViewId="0">
      <selection activeCell="D1" sqref="D1"/>
    </sheetView>
  </sheetViews>
  <sheetFormatPr defaultRowHeight="15"/>
  <cols>
    <col min="2" max="2" width="27.28515625" customWidth="1"/>
    <col min="3" max="3" width="26" customWidth="1"/>
    <col min="4" max="4" width="43.42578125" customWidth="1"/>
  </cols>
  <sheetData>
    <row r="1" spans="1:7" ht="60">
      <c r="D1" s="12" t="s">
        <v>619</v>
      </c>
      <c r="E1" s="11"/>
      <c r="F1" s="11"/>
      <c r="G1" s="11"/>
    </row>
    <row r="2" spans="1:7">
      <c r="D2" s="16" t="s">
        <v>649</v>
      </c>
      <c r="E2" s="18"/>
      <c r="F2" s="18"/>
      <c r="G2" s="18"/>
    </row>
    <row r="4" spans="1:7" ht="37.5" customHeight="1">
      <c r="A4" s="146" t="s">
        <v>650</v>
      </c>
      <c r="B4" s="146"/>
      <c r="C4" s="146"/>
      <c r="D4" s="146"/>
    </row>
    <row r="5" spans="1:7" ht="15.75">
      <c r="A5" s="186" t="s">
        <v>521</v>
      </c>
      <c r="B5" s="186"/>
      <c r="C5" s="186"/>
      <c r="D5" s="186"/>
    </row>
    <row r="6" spans="1:7" ht="15.75">
      <c r="A6" s="185"/>
      <c r="B6" s="185"/>
      <c r="C6" s="185"/>
      <c r="D6" s="185"/>
    </row>
    <row r="7" spans="1:7" ht="44.25" customHeight="1">
      <c r="A7" s="8" t="s">
        <v>524</v>
      </c>
      <c r="B7" s="8" t="s">
        <v>646</v>
      </c>
      <c r="C7" s="8" t="s">
        <v>647</v>
      </c>
      <c r="D7" s="8" t="s">
        <v>648</v>
      </c>
    </row>
    <row r="8" spans="1:7" ht="15.75">
      <c r="A8" s="22" t="s">
        <v>2</v>
      </c>
      <c r="B8" s="23"/>
      <c r="C8" s="23"/>
      <c r="D8" s="23"/>
    </row>
    <row r="9" spans="1:7" ht="15.75">
      <c r="A9" s="22" t="s">
        <v>3</v>
      </c>
      <c r="B9" s="23"/>
      <c r="C9" s="23"/>
      <c r="D9" s="23"/>
    </row>
    <row r="10" spans="1:7" ht="15.75">
      <c r="A10" s="22" t="s">
        <v>4</v>
      </c>
      <c r="B10" s="23"/>
      <c r="C10" s="23"/>
      <c r="D10" s="23"/>
    </row>
    <row r="11" spans="1:7" ht="15.75">
      <c r="A11" s="22" t="s">
        <v>6</v>
      </c>
      <c r="B11" s="23"/>
      <c r="C11" s="23"/>
      <c r="D11" s="23"/>
    </row>
    <row r="12" spans="1:7" ht="15.75">
      <c r="A12" s="22" t="s">
        <v>11</v>
      </c>
      <c r="B12" s="23"/>
      <c r="C12" s="23"/>
      <c r="D12" s="23"/>
    </row>
    <row r="13" spans="1:7" ht="15.75">
      <c r="A13" s="22" t="s">
        <v>12</v>
      </c>
      <c r="B13" s="23"/>
      <c r="C13" s="23"/>
      <c r="D13" s="23"/>
    </row>
    <row r="14" spans="1:7" ht="15.75">
      <c r="A14" s="22" t="s">
        <v>21</v>
      </c>
      <c r="B14" s="23"/>
      <c r="C14" s="23"/>
      <c r="D14" s="23"/>
    </row>
    <row r="15" spans="1:7" ht="15.75">
      <c r="A15" s="22" t="s">
        <v>22</v>
      </c>
      <c r="B15" s="23"/>
      <c r="C15" s="23"/>
      <c r="D15" s="23"/>
    </row>
    <row r="16" spans="1:7" ht="15.75">
      <c r="A16" s="22" t="s">
        <v>23</v>
      </c>
      <c r="B16" s="23"/>
      <c r="C16" s="23"/>
      <c r="D16" s="23"/>
    </row>
    <row r="17" spans="1:4" ht="15.75">
      <c r="A17" s="22" t="s">
        <v>24</v>
      </c>
      <c r="B17" s="23"/>
      <c r="C17" s="23"/>
      <c r="D17" s="23"/>
    </row>
  </sheetData>
  <mergeCells count="3">
    <mergeCell ref="A4:D4"/>
    <mergeCell ref="A5:D5"/>
    <mergeCell ref="A6:D6"/>
  </mergeCells>
  <pageMargins left="0.70866141732283472" right="0.70866141732283472" top="0.74803149606299213" bottom="0.74803149606299213" header="0.31496062992125984" footer="0.31496062992125984"/>
  <pageSetup paperSize="9" scale="83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"/>
  <sheetViews>
    <sheetView workbookViewId="0">
      <selection activeCell="D1" sqref="D1"/>
    </sheetView>
  </sheetViews>
  <sheetFormatPr defaultRowHeight="15"/>
  <cols>
    <col min="2" max="2" width="24.28515625" customWidth="1"/>
    <col min="3" max="3" width="23.140625" customWidth="1"/>
    <col min="4" max="4" width="36.5703125" customWidth="1"/>
  </cols>
  <sheetData>
    <row r="1" spans="1:4" ht="75">
      <c r="D1" s="12" t="s">
        <v>619</v>
      </c>
    </row>
    <row r="2" spans="1:4">
      <c r="D2" s="16" t="s">
        <v>651</v>
      </c>
    </row>
    <row r="4" spans="1:4" ht="30.75" customHeight="1">
      <c r="A4" s="145" t="s">
        <v>652</v>
      </c>
      <c r="B4" s="146"/>
      <c r="C4" s="146"/>
      <c r="D4" s="146"/>
    </row>
    <row r="5" spans="1:4" ht="15.75">
      <c r="A5" s="147" t="s">
        <v>521</v>
      </c>
      <c r="B5" s="147"/>
      <c r="C5" s="147"/>
      <c r="D5" s="147"/>
    </row>
    <row r="6" spans="1:4" ht="15.75">
      <c r="A6" s="147" t="s">
        <v>653</v>
      </c>
      <c r="B6" s="147"/>
      <c r="C6" s="147"/>
      <c r="D6" s="147"/>
    </row>
    <row r="7" spans="1:4">
      <c r="A7" s="5"/>
    </row>
    <row r="8" spans="1:4" ht="31.5">
      <c r="A8" s="1" t="s">
        <v>524</v>
      </c>
      <c r="B8" s="1" t="s">
        <v>654</v>
      </c>
      <c r="C8" s="1" t="s">
        <v>655</v>
      </c>
      <c r="D8" s="1" t="s">
        <v>656</v>
      </c>
    </row>
    <row r="9" spans="1:4">
      <c r="A9" s="3"/>
      <c r="B9" s="3"/>
      <c r="C9" s="3"/>
      <c r="D9" s="3"/>
    </row>
    <row r="10" spans="1:4">
      <c r="A10" s="3"/>
      <c r="B10" s="3"/>
      <c r="C10" s="3"/>
      <c r="D10" s="3"/>
    </row>
    <row r="11" spans="1:4">
      <c r="A11" s="3"/>
      <c r="B11" s="3"/>
      <c r="C11" s="3"/>
      <c r="D11" s="3"/>
    </row>
    <row r="12" spans="1:4">
      <c r="A12" s="3"/>
      <c r="B12" s="3"/>
      <c r="C12" s="3"/>
      <c r="D12" s="3"/>
    </row>
    <row r="13" spans="1:4">
      <c r="A13" s="3"/>
      <c r="B13" s="3"/>
      <c r="C13" s="3"/>
      <c r="D13" s="3"/>
    </row>
    <row r="14" spans="1:4">
      <c r="A14" s="3"/>
      <c r="B14" s="3"/>
      <c r="C14" s="3"/>
      <c r="D14" s="3"/>
    </row>
    <row r="15" spans="1:4" ht="36" customHeight="1">
      <c r="A15" s="149" t="s">
        <v>657</v>
      </c>
      <c r="B15" s="150"/>
      <c r="C15" s="150"/>
      <c r="D15" s="150"/>
    </row>
  </sheetData>
  <mergeCells count="4">
    <mergeCell ref="A15:D15"/>
    <mergeCell ref="A4:D4"/>
    <mergeCell ref="A5:D5"/>
    <mergeCell ref="A6:D6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opLeftCell="A10" workbookViewId="0">
      <selection activeCell="F23" sqref="F23:F28"/>
    </sheetView>
  </sheetViews>
  <sheetFormatPr defaultRowHeight="15"/>
  <cols>
    <col min="2" max="2" width="19.5703125" customWidth="1"/>
    <col min="3" max="3" width="12" customWidth="1"/>
    <col min="4" max="4" width="14.140625" customWidth="1"/>
    <col min="5" max="5" width="15.42578125" customWidth="1"/>
    <col min="6" max="6" width="20.7109375" bestFit="1" customWidth="1"/>
    <col min="7" max="7" width="12.5703125" customWidth="1"/>
    <col min="8" max="8" width="17.28515625" customWidth="1"/>
    <col min="9" max="9" width="11.85546875" customWidth="1"/>
    <col min="10" max="10" width="12.140625" customWidth="1"/>
    <col min="11" max="11" width="10.5703125" customWidth="1"/>
  </cols>
  <sheetData>
    <row r="1" spans="1:11" ht="83.25" customHeight="1">
      <c r="I1" s="151" t="s">
        <v>619</v>
      </c>
      <c r="J1" s="151"/>
      <c r="K1" s="151"/>
    </row>
    <row r="2" spans="1:11">
      <c r="I2" s="154" t="s">
        <v>658</v>
      </c>
      <c r="J2" s="154"/>
      <c r="K2" s="154"/>
    </row>
    <row r="4" spans="1:11" ht="37.5" customHeight="1">
      <c r="A4" s="145" t="s">
        <v>659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</row>
    <row r="5" spans="1:11" ht="15.75">
      <c r="A5" s="147" t="s">
        <v>583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</row>
    <row r="6" spans="1:11" ht="15.75">
      <c r="A6" s="24"/>
      <c r="B6" s="187" t="s">
        <v>660</v>
      </c>
      <c r="C6" s="187"/>
      <c r="D6" s="187"/>
      <c r="E6" s="24"/>
      <c r="F6" s="24"/>
      <c r="G6" s="24"/>
      <c r="H6" s="24"/>
      <c r="I6" s="24"/>
      <c r="J6" s="24"/>
      <c r="K6" s="24"/>
    </row>
    <row r="7" spans="1:11" ht="62.25" customHeight="1">
      <c r="A7" s="144" t="s">
        <v>524</v>
      </c>
      <c r="B7" s="144" t="s">
        <v>661</v>
      </c>
      <c r="C7" s="144" t="s">
        <v>647</v>
      </c>
      <c r="D7" s="183" t="s">
        <v>662</v>
      </c>
      <c r="E7" s="144" t="s">
        <v>663</v>
      </c>
      <c r="F7" s="1" t="s">
        <v>664</v>
      </c>
      <c r="G7" s="144" t="s">
        <v>665</v>
      </c>
      <c r="H7" s="144"/>
      <c r="I7" s="144" t="s">
        <v>666</v>
      </c>
      <c r="J7" s="144"/>
      <c r="K7" s="144"/>
    </row>
    <row r="8" spans="1:11" ht="31.5">
      <c r="A8" s="144"/>
      <c r="B8" s="144"/>
      <c r="C8" s="144"/>
      <c r="D8" s="184"/>
      <c r="E8" s="144"/>
      <c r="F8" s="1" t="s">
        <v>591</v>
      </c>
      <c r="G8" s="1" t="s">
        <v>667</v>
      </c>
      <c r="H8" s="1" t="s">
        <v>668</v>
      </c>
      <c r="I8" s="1" t="s">
        <v>669</v>
      </c>
      <c r="J8" s="1" t="s">
        <v>670</v>
      </c>
      <c r="K8" s="1" t="s">
        <v>671</v>
      </c>
    </row>
    <row r="9" spans="1:11" ht="15.75">
      <c r="A9" s="2" t="s">
        <v>2</v>
      </c>
      <c r="B9" s="3"/>
      <c r="C9" s="3"/>
      <c r="D9" s="3"/>
      <c r="E9" s="3"/>
      <c r="F9" s="3"/>
      <c r="G9" s="3"/>
      <c r="H9" s="3"/>
      <c r="I9" s="3"/>
      <c r="J9" s="3"/>
      <c r="K9" s="4"/>
    </row>
    <row r="10" spans="1:11" ht="15.75">
      <c r="A10" s="2" t="s">
        <v>3</v>
      </c>
      <c r="B10" s="3"/>
      <c r="C10" s="3"/>
      <c r="D10" s="3"/>
      <c r="E10" s="3"/>
      <c r="F10" s="3"/>
      <c r="G10" s="3"/>
      <c r="H10" s="3"/>
      <c r="I10" s="3"/>
      <c r="J10" s="3"/>
      <c r="K10" s="4"/>
    </row>
    <row r="11" spans="1:11" ht="15.75">
      <c r="A11" s="2" t="s">
        <v>4</v>
      </c>
      <c r="B11" s="3"/>
      <c r="C11" s="3"/>
      <c r="D11" s="3"/>
      <c r="E11" s="3"/>
      <c r="F11" s="3"/>
      <c r="G11" s="3"/>
      <c r="H11" s="3"/>
      <c r="I11" s="3"/>
      <c r="J11" s="3"/>
      <c r="K11" s="4"/>
    </row>
    <row r="12" spans="1:11" ht="15.75">
      <c r="A12" s="144" t="s">
        <v>532</v>
      </c>
      <c r="B12" s="144"/>
      <c r="C12" s="1" t="s">
        <v>676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</row>
    <row r="13" spans="1:11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</row>
    <row r="14" spans="1:11" ht="15.75">
      <c r="A14" s="24"/>
      <c r="B14" s="27" t="s">
        <v>672</v>
      </c>
      <c r="C14" s="27"/>
      <c r="D14" s="24"/>
      <c r="E14" s="24"/>
      <c r="F14" s="24"/>
      <c r="G14" s="26"/>
      <c r="H14" s="26"/>
      <c r="I14" s="26"/>
      <c r="J14" s="26"/>
      <c r="K14" s="26"/>
    </row>
    <row r="15" spans="1:11" ht="78" customHeight="1">
      <c r="A15" s="1" t="s">
        <v>524</v>
      </c>
      <c r="B15" s="1" t="s">
        <v>673</v>
      </c>
      <c r="C15" s="1" t="s">
        <v>647</v>
      </c>
      <c r="D15" s="1" t="s">
        <v>662</v>
      </c>
      <c r="E15" s="1" t="s">
        <v>663</v>
      </c>
      <c r="F15" s="1" t="s">
        <v>674</v>
      </c>
      <c r="G15" s="144" t="s">
        <v>675</v>
      </c>
      <c r="H15" s="144"/>
      <c r="I15" s="144"/>
      <c r="J15" s="144"/>
      <c r="K15" s="144"/>
    </row>
    <row r="16" spans="1:11" ht="15.75">
      <c r="A16" s="2" t="s">
        <v>2</v>
      </c>
      <c r="B16" s="3"/>
      <c r="C16" s="3"/>
      <c r="D16" s="3"/>
      <c r="E16" s="3"/>
      <c r="F16" s="3"/>
      <c r="G16" s="188"/>
      <c r="H16" s="188"/>
      <c r="I16" s="188"/>
      <c r="J16" s="188"/>
      <c r="K16" s="188"/>
    </row>
    <row r="17" spans="1:11" ht="15.75">
      <c r="A17" s="2" t="s">
        <v>3</v>
      </c>
      <c r="B17" s="3"/>
      <c r="C17" s="3"/>
      <c r="D17" s="3"/>
      <c r="E17" s="3"/>
      <c r="F17" s="3"/>
      <c r="G17" s="188"/>
      <c r="H17" s="188"/>
      <c r="I17" s="188"/>
      <c r="J17" s="188"/>
      <c r="K17" s="188"/>
    </row>
    <row r="18" spans="1:11" ht="15.75">
      <c r="A18" s="2" t="s">
        <v>4</v>
      </c>
      <c r="B18" s="3"/>
      <c r="C18" s="3"/>
      <c r="D18" s="3"/>
      <c r="E18" s="3"/>
      <c r="F18" s="3"/>
      <c r="G18" s="188"/>
      <c r="H18" s="188"/>
      <c r="I18" s="188"/>
      <c r="J18" s="188"/>
      <c r="K18" s="188"/>
    </row>
    <row r="19" spans="1:11" ht="15.75">
      <c r="A19" s="144" t="s">
        <v>532</v>
      </c>
      <c r="B19" s="144"/>
      <c r="C19" s="1" t="s">
        <v>676</v>
      </c>
      <c r="D19" s="1">
        <v>0</v>
      </c>
      <c r="E19" s="1">
        <v>0</v>
      </c>
      <c r="F19" s="1">
        <v>0</v>
      </c>
      <c r="G19" s="155" t="s">
        <v>25</v>
      </c>
      <c r="H19" s="155"/>
      <c r="I19" s="155"/>
      <c r="J19" s="155"/>
      <c r="K19" s="155"/>
    </row>
    <row r="20" spans="1:11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</row>
    <row r="21" spans="1:11" ht="15.75">
      <c r="A21" s="24"/>
      <c r="B21" s="27" t="s">
        <v>677</v>
      </c>
      <c r="C21" s="27"/>
      <c r="D21" s="24"/>
      <c r="E21" s="24"/>
      <c r="F21" s="24"/>
      <c r="G21" s="26"/>
      <c r="H21" s="26"/>
      <c r="I21" s="26"/>
      <c r="J21" s="26"/>
      <c r="K21" s="26"/>
    </row>
    <row r="22" spans="1:11" ht="54.75" customHeight="1">
      <c r="A22" s="2" t="s">
        <v>524</v>
      </c>
      <c r="B22" s="2" t="s">
        <v>678</v>
      </c>
      <c r="C22" s="2" t="s">
        <v>647</v>
      </c>
      <c r="D22" s="2" t="s">
        <v>679</v>
      </c>
      <c r="E22" s="2" t="s">
        <v>680</v>
      </c>
      <c r="F22" s="2" t="s">
        <v>681</v>
      </c>
      <c r="G22" s="155" t="s">
        <v>682</v>
      </c>
      <c r="H22" s="155"/>
      <c r="I22" s="155"/>
      <c r="J22" s="155"/>
      <c r="K22" s="155"/>
    </row>
    <row r="23" spans="1:11" ht="15.75">
      <c r="A23" s="2" t="s">
        <v>2</v>
      </c>
      <c r="B23" s="135" t="s">
        <v>683</v>
      </c>
      <c r="C23" s="136">
        <v>201055108</v>
      </c>
      <c r="D23" s="137">
        <v>365</v>
      </c>
      <c r="E23" s="138">
        <v>18.600000000000001</v>
      </c>
      <c r="F23" s="139">
        <v>10000000000</v>
      </c>
      <c r="G23" s="189" t="s">
        <v>688</v>
      </c>
      <c r="H23" s="190"/>
      <c r="I23" s="190"/>
      <c r="J23" s="190"/>
      <c r="K23" s="191"/>
    </row>
    <row r="24" spans="1:11" ht="15.75">
      <c r="A24" s="2" t="s">
        <v>3</v>
      </c>
      <c r="B24" s="140" t="s">
        <v>687</v>
      </c>
      <c r="C24" s="136">
        <v>207243390</v>
      </c>
      <c r="D24" s="137">
        <v>365</v>
      </c>
      <c r="E24" s="138">
        <v>18.600000000000001</v>
      </c>
      <c r="F24" s="139">
        <v>10000000000</v>
      </c>
      <c r="G24" s="189" t="s">
        <v>689</v>
      </c>
      <c r="H24" s="190"/>
      <c r="I24" s="190"/>
      <c r="J24" s="190"/>
      <c r="K24" s="191"/>
    </row>
    <row r="25" spans="1:11" ht="25.5">
      <c r="A25" s="72" t="s">
        <v>4</v>
      </c>
      <c r="B25" s="135" t="s">
        <v>686</v>
      </c>
      <c r="C25" s="136">
        <v>206916313</v>
      </c>
      <c r="D25" s="137">
        <v>365</v>
      </c>
      <c r="E25" s="138">
        <v>18.5</v>
      </c>
      <c r="F25" s="139">
        <v>10000000000</v>
      </c>
      <c r="G25" s="189" t="s">
        <v>690</v>
      </c>
      <c r="H25" s="190"/>
      <c r="I25" s="190"/>
      <c r="J25" s="190"/>
      <c r="K25" s="191"/>
    </row>
    <row r="26" spans="1:11" ht="25.5">
      <c r="A26" s="72" t="s">
        <v>6</v>
      </c>
      <c r="B26" s="135" t="s">
        <v>685</v>
      </c>
      <c r="C26" s="136">
        <v>200547792</v>
      </c>
      <c r="D26" s="137">
        <v>365</v>
      </c>
      <c r="E26" s="138">
        <v>18.100000000000001</v>
      </c>
      <c r="F26" s="139">
        <v>10000000000</v>
      </c>
      <c r="G26" s="189" t="s">
        <v>691</v>
      </c>
      <c r="H26" s="190"/>
      <c r="I26" s="190"/>
      <c r="J26" s="190"/>
      <c r="K26" s="191"/>
    </row>
    <row r="27" spans="1:11" ht="25.5">
      <c r="A27" s="72" t="s">
        <v>11</v>
      </c>
      <c r="B27" s="135" t="s">
        <v>685</v>
      </c>
      <c r="C27" s="136">
        <v>200547792</v>
      </c>
      <c r="D27" s="137">
        <v>365</v>
      </c>
      <c r="E27" s="138">
        <v>18.100000000000001</v>
      </c>
      <c r="F27" s="139">
        <v>10000000000</v>
      </c>
      <c r="G27" s="189" t="s">
        <v>692</v>
      </c>
      <c r="H27" s="190"/>
      <c r="I27" s="190"/>
      <c r="J27" s="190"/>
      <c r="K27" s="191"/>
    </row>
    <row r="28" spans="1:11" ht="15.75">
      <c r="A28" s="72" t="s">
        <v>12</v>
      </c>
      <c r="B28" s="135" t="s">
        <v>684</v>
      </c>
      <c r="C28" s="136">
        <v>310331793</v>
      </c>
      <c r="D28" s="137">
        <v>365</v>
      </c>
      <c r="E28" s="138">
        <v>19</v>
      </c>
      <c r="F28" s="139">
        <v>45000000000</v>
      </c>
      <c r="G28" s="189" t="s">
        <v>693</v>
      </c>
      <c r="H28" s="190"/>
      <c r="I28" s="190"/>
      <c r="J28" s="190"/>
      <c r="K28" s="191"/>
    </row>
    <row r="29" spans="1:11" ht="15.75">
      <c r="A29" s="144" t="s">
        <v>532</v>
      </c>
      <c r="B29" s="144"/>
      <c r="C29" s="48"/>
      <c r="D29" s="71">
        <v>0</v>
      </c>
      <c r="E29" s="71">
        <v>0</v>
      </c>
      <c r="F29" s="75">
        <f>SUM(F23:F28)</f>
        <v>95000000000</v>
      </c>
      <c r="G29" s="144" t="s">
        <v>25</v>
      </c>
      <c r="H29" s="144"/>
      <c r="I29" s="144"/>
      <c r="J29" s="144"/>
      <c r="K29" s="144"/>
    </row>
  </sheetData>
  <mergeCells count="28">
    <mergeCell ref="G15:K15"/>
    <mergeCell ref="A12:B12"/>
    <mergeCell ref="A7:A8"/>
    <mergeCell ref="B7:B8"/>
    <mergeCell ref="C7:C8"/>
    <mergeCell ref="E7:E8"/>
    <mergeCell ref="G24:K24"/>
    <mergeCell ref="A29:B29"/>
    <mergeCell ref="G29:K29"/>
    <mergeCell ref="G25:K25"/>
    <mergeCell ref="G26:K26"/>
    <mergeCell ref="G27:K27"/>
    <mergeCell ref="G28:K28"/>
    <mergeCell ref="G16:K16"/>
    <mergeCell ref="G17:K17"/>
    <mergeCell ref="G18:K18"/>
    <mergeCell ref="A19:B19"/>
    <mergeCell ref="G23:K23"/>
    <mergeCell ref="G19:K19"/>
    <mergeCell ref="G22:K22"/>
    <mergeCell ref="A4:K4"/>
    <mergeCell ref="A5:K5"/>
    <mergeCell ref="D7:D8"/>
    <mergeCell ref="I1:K1"/>
    <mergeCell ref="I2:K2"/>
    <mergeCell ref="G7:H7"/>
    <mergeCell ref="I7:K7"/>
    <mergeCell ref="B6:D6"/>
  </mergeCells>
  <pageMargins left="0.70866141732283472" right="0.70866141732283472" top="0.74803149606299213" bottom="0.74803149606299213" header="0.31496062992125984" footer="0.31496062992125984"/>
  <pageSetup paperSize="9" scale="77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tabSelected="1" workbookViewId="0">
      <selection activeCell="A14" sqref="A14:J14"/>
    </sheetView>
  </sheetViews>
  <sheetFormatPr defaultRowHeight="15"/>
  <cols>
    <col min="2" max="2" width="14.85546875" customWidth="1"/>
    <col min="3" max="3" width="14.42578125" customWidth="1"/>
    <col min="4" max="5" width="12.140625" customWidth="1"/>
    <col min="6" max="6" width="14.28515625" customWidth="1"/>
    <col min="7" max="7" width="18.5703125" customWidth="1"/>
    <col min="8" max="8" width="14.28515625" customWidth="1"/>
    <col min="9" max="9" width="23" customWidth="1"/>
    <col min="10" max="10" width="14.5703125" customWidth="1"/>
  </cols>
  <sheetData>
    <row r="1" spans="1:10" ht="68.25" customHeight="1">
      <c r="H1" s="151" t="s">
        <v>619</v>
      </c>
      <c r="I1" s="151"/>
      <c r="J1" s="151"/>
    </row>
    <row r="2" spans="1:10">
      <c r="H2" s="154" t="s">
        <v>694</v>
      </c>
      <c r="I2" s="154"/>
      <c r="J2" s="154"/>
    </row>
    <row r="4" spans="1:10" ht="69.75" customHeight="1">
      <c r="A4" s="145" t="s">
        <v>695</v>
      </c>
      <c r="B4" s="146"/>
      <c r="C4" s="146"/>
      <c r="D4" s="146"/>
      <c r="E4" s="146"/>
      <c r="F4" s="146"/>
      <c r="G4" s="146"/>
      <c r="H4" s="146"/>
      <c r="I4" s="146"/>
      <c r="J4" s="146"/>
    </row>
    <row r="5" spans="1:10" ht="15.75">
      <c r="A5" s="147" t="s">
        <v>521</v>
      </c>
      <c r="B5" s="147"/>
      <c r="C5" s="147"/>
      <c r="D5" s="147"/>
      <c r="E5" s="147"/>
      <c r="F5" s="147"/>
      <c r="G5" s="147"/>
      <c r="H5" s="147"/>
      <c r="I5" s="147"/>
      <c r="J5" s="147"/>
    </row>
    <row r="6" spans="1:10" ht="15.75">
      <c r="A6" s="186" t="s">
        <v>623</v>
      </c>
      <c r="B6" s="186"/>
      <c r="C6" s="186"/>
      <c r="D6" s="186"/>
      <c r="E6" s="186"/>
      <c r="F6" s="186"/>
      <c r="G6" s="186"/>
      <c r="H6" s="186"/>
      <c r="I6" s="186"/>
      <c r="J6" s="186"/>
    </row>
    <row r="7" spans="1:10" ht="141.75" customHeight="1">
      <c r="A7" s="153" t="s">
        <v>696</v>
      </c>
      <c r="B7" s="153" t="s">
        <v>697</v>
      </c>
      <c r="C7" s="153" t="s">
        <v>698</v>
      </c>
      <c r="D7" s="153" t="s">
        <v>699</v>
      </c>
      <c r="E7" s="153"/>
      <c r="F7" s="153" t="s">
        <v>700</v>
      </c>
      <c r="G7" s="194" t="s">
        <v>701</v>
      </c>
      <c r="H7" s="194" t="s">
        <v>702</v>
      </c>
      <c r="I7" s="194" t="s">
        <v>703</v>
      </c>
      <c r="J7" s="153" t="s">
        <v>704</v>
      </c>
    </row>
    <row r="8" spans="1:10" ht="15.75">
      <c r="A8" s="153"/>
      <c r="B8" s="153"/>
      <c r="C8" s="153"/>
      <c r="D8" s="8" t="s">
        <v>705</v>
      </c>
      <c r="E8" s="8" t="s">
        <v>706</v>
      </c>
      <c r="F8" s="153"/>
      <c r="G8" s="195"/>
      <c r="H8" s="195"/>
      <c r="I8" s="195"/>
      <c r="J8" s="153"/>
    </row>
    <row r="9" spans="1:10" ht="15.75">
      <c r="A9" s="19" t="s">
        <v>2</v>
      </c>
      <c r="B9" s="4"/>
      <c r="C9" s="4"/>
      <c r="D9" s="4"/>
      <c r="E9" s="4"/>
      <c r="F9" s="4"/>
      <c r="G9" s="4"/>
      <c r="H9" s="4"/>
      <c r="I9" s="4"/>
      <c r="J9" s="4"/>
    </row>
    <row r="10" spans="1:10" ht="15.75">
      <c r="A10" s="19" t="s">
        <v>3</v>
      </c>
      <c r="B10" s="4"/>
      <c r="C10" s="19" t="s">
        <v>25</v>
      </c>
      <c r="D10" s="4"/>
      <c r="E10" s="4"/>
      <c r="F10" s="4"/>
      <c r="G10" s="4"/>
      <c r="H10" s="4"/>
      <c r="I10" s="4"/>
      <c r="J10" s="4"/>
    </row>
    <row r="11" spans="1:10" ht="15.75">
      <c r="A11" s="19" t="s">
        <v>4</v>
      </c>
      <c r="B11" s="4"/>
      <c r="C11" s="19" t="s">
        <v>25</v>
      </c>
      <c r="D11" s="4"/>
      <c r="E11" s="4"/>
      <c r="F11" s="4"/>
      <c r="G11" s="4"/>
      <c r="H11" s="4"/>
      <c r="I11" s="4"/>
      <c r="J11" s="4"/>
    </row>
    <row r="12" spans="1:10" ht="15.75">
      <c r="A12" s="19" t="s">
        <v>6</v>
      </c>
      <c r="B12" s="4"/>
      <c r="C12" s="19" t="s">
        <v>25</v>
      </c>
      <c r="D12" s="4"/>
      <c r="E12" s="4"/>
      <c r="F12" s="4"/>
      <c r="G12" s="4"/>
      <c r="H12" s="4"/>
      <c r="I12" s="4"/>
      <c r="J12" s="4"/>
    </row>
    <row r="13" spans="1:10" ht="15.75">
      <c r="A13" s="19" t="s">
        <v>11</v>
      </c>
      <c r="B13" s="4"/>
      <c r="C13" s="19" t="s">
        <v>25</v>
      </c>
      <c r="D13" s="4"/>
      <c r="E13" s="4"/>
      <c r="F13" s="4"/>
      <c r="G13" s="4"/>
      <c r="H13" s="4"/>
      <c r="I13" s="4"/>
      <c r="J13" s="4"/>
    </row>
    <row r="14" spans="1:10" ht="46.5" customHeight="1">
      <c r="A14" s="192" t="s">
        <v>707</v>
      </c>
      <c r="B14" s="193"/>
      <c r="C14" s="193"/>
      <c r="D14" s="193"/>
      <c r="E14" s="193"/>
      <c r="F14" s="193"/>
      <c r="G14" s="193"/>
      <c r="H14" s="193"/>
      <c r="I14" s="193"/>
      <c r="J14" s="193"/>
    </row>
  </sheetData>
  <mergeCells count="15">
    <mergeCell ref="H1:J1"/>
    <mergeCell ref="H2:J2"/>
    <mergeCell ref="J7:J8"/>
    <mergeCell ref="A14:J14"/>
    <mergeCell ref="A4:J4"/>
    <mergeCell ref="A5:J5"/>
    <mergeCell ref="A6:J6"/>
    <mergeCell ref="H7:H8"/>
    <mergeCell ref="I7:I8"/>
    <mergeCell ref="A7:A8"/>
    <mergeCell ref="B7:B8"/>
    <mergeCell ref="C7:C8"/>
    <mergeCell ref="D7:E7"/>
    <mergeCell ref="F7:F8"/>
    <mergeCell ref="G7:G8"/>
  </mergeCells>
  <pageMargins left="0.70866141732283472" right="0.70866141732283472" top="0.74803149606299213" bottom="0.74803149606299213" header="0.31496062992125984" footer="0.31496062992125984"/>
  <pageSetup paperSize="9" scale="8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workbookViewId="0">
      <selection activeCell="A14" sqref="A14:B14"/>
    </sheetView>
  </sheetViews>
  <sheetFormatPr defaultRowHeight="15"/>
  <cols>
    <col min="2" max="2" width="28.5703125" customWidth="1"/>
    <col min="3" max="3" width="9.5703125" bestFit="1" customWidth="1"/>
    <col min="4" max="4" width="18.28515625" customWidth="1"/>
    <col min="5" max="5" width="20.140625" customWidth="1"/>
    <col min="6" max="6" width="23.85546875" customWidth="1"/>
    <col min="7" max="7" width="41.140625" customWidth="1"/>
  </cols>
  <sheetData>
    <row r="1" spans="1:13" ht="51" customHeight="1">
      <c r="A1" s="6"/>
      <c r="F1" s="148" t="s">
        <v>519</v>
      </c>
      <c r="G1" s="148"/>
      <c r="H1" s="13"/>
      <c r="I1" s="13"/>
      <c r="J1" s="13"/>
      <c r="K1" s="13"/>
      <c r="L1" s="13"/>
      <c r="M1" s="13"/>
    </row>
    <row r="2" spans="1:13" ht="15.75">
      <c r="A2" s="7"/>
      <c r="F2" s="148" t="s">
        <v>520</v>
      </c>
      <c r="G2" s="148"/>
    </row>
    <row r="3" spans="1:13" ht="15.75">
      <c r="A3" s="7"/>
      <c r="F3" s="14"/>
      <c r="G3" s="14"/>
    </row>
    <row r="4" spans="1:13" ht="45.75" customHeight="1">
      <c r="A4" s="145" t="s">
        <v>518</v>
      </c>
      <c r="B4" s="146"/>
      <c r="C4" s="146"/>
      <c r="D4" s="146"/>
      <c r="E4" s="146"/>
      <c r="F4" s="146"/>
      <c r="G4" s="146"/>
    </row>
    <row r="5" spans="1:13" ht="15.75">
      <c r="A5" s="147" t="s">
        <v>521</v>
      </c>
      <c r="B5" s="147"/>
      <c r="C5" s="147"/>
      <c r="D5" s="147"/>
      <c r="E5" s="147"/>
      <c r="F5" s="147"/>
      <c r="G5" s="147"/>
    </row>
    <row r="7" spans="1:13" ht="31.5" customHeight="1">
      <c r="A7" s="144" t="s">
        <v>524</v>
      </c>
      <c r="B7" s="144" t="s">
        <v>523</v>
      </c>
      <c r="C7" s="144" t="s">
        <v>522</v>
      </c>
      <c r="D7" s="144"/>
      <c r="E7" s="144"/>
      <c r="F7" s="144"/>
      <c r="G7" s="144"/>
    </row>
    <row r="8" spans="1:13" ht="15.75">
      <c r="A8" s="144"/>
      <c r="B8" s="144"/>
      <c r="C8" s="144" t="s">
        <v>525</v>
      </c>
      <c r="D8" s="144" t="s">
        <v>526</v>
      </c>
      <c r="E8" s="144"/>
      <c r="F8" s="144"/>
      <c r="G8" s="144"/>
    </row>
    <row r="9" spans="1:13" ht="47.25">
      <c r="A9" s="144"/>
      <c r="B9" s="144"/>
      <c r="C9" s="144"/>
      <c r="D9" s="1" t="s">
        <v>527</v>
      </c>
      <c r="E9" s="1" t="s">
        <v>528</v>
      </c>
      <c r="F9" s="1" t="s">
        <v>529</v>
      </c>
      <c r="G9" s="1" t="s">
        <v>530</v>
      </c>
    </row>
    <row r="10" spans="1:13" ht="15.75">
      <c r="A10" s="2" t="s">
        <v>2</v>
      </c>
      <c r="B10" s="3" t="s">
        <v>531</v>
      </c>
      <c r="C10" s="76">
        <v>0</v>
      </c>
      <c r="D10" s="77">
        <v>0</v>
      </c>
      <c r="E10" s="77">
        <v>0</v>
      </c>
      <c r="F10" s="77">
        <v>0</v>
      </c>
      <c r="G10" s="4"/>
    </row>
    <row r="11" spans="1:13" ht="15.75">
      <c r="A11" s="2" t="s">
        <v>3</v>
      </c>
      <c r="B11" s="3"/>
      <c r="C11" s="3"/>
      <c r="D11" s="3"/>
      <c r="E11" s="3"/>
      <c r="F11" s="3"/>
      <c r="G11" s="4"/>
    </row>
    <row r="12" spans="1:13" ht="15.75">
      <c r="A12" s="2" t="s">
        <v>4</v>
      </c>
      <c r="B12" s="3"/>
      <c r="C12" s="3"/>
      <c r="D12" s="3"/>
      <c r="E12" s="3"/>
      <c r="F12" s="3"/>
      <c r="G12" s="4"/>
    </row>
    <row r="13" spans="1:13" ht="15.75">
      <c r="A13" s="2" t="s">
        <v>5</v>
      </c>
      <c r="B13" s="3"/>
      <c r="C13" s="3"/>
      <c r="D13" s="3"/>
      <c r="E13" s="3"/>
      <c r="F13" s="3"/>
      <c r="G13" s="4"/>
    </row>
    <row r="14" spans="1:13" ht="15.75">
      <c r="A14" s="144" t="s">
        <v>532</v>
      </c>
      <c r="B14" s="144"/>
      <c r="C14" s="1">
        <v>0</v>
      </c>
      <c r="D14" s="1">
        <v>0</v>
      </c>
      <c r="E14" s="3"/>
      <c r="F14" s="1">
        <v>0</v>
      </c>
      <c r="G14" s="1">
        <v>0</v>
      </c>
    </row>
  </sheetData>
  <mergeCells count="10">
    <mergeCell ref="A14:B14"/>
    <mergeCell ref="A4:G4"/>
    <mergeCell ref="A5:G5"/>
    <mergeCell ref="F1:G1"/>
    <mergeCell ref="F2:G2"/>
    <mergeCell ref="A7:A9"/>
    <mergeCell ref="B7:B9"/>
    <mergeCell ref="C7:G7"/>
    <mergeCell ref="C8:C9"/>
    <mergeCell ref="D8:G8"/>
  </mergeCells>
  <pageMargins left="0.70866141732283472" right="0.70866141732283472" top="0.74803149606299213" bottom="0.74803149606299213" header="0.31496062992125984" footer="0.31496062992125984"/>
  <pageSetup paperSize="9" scale="87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workbookViewId="0">
      <selection activeCell="A10" sqref="A10:J10"/>
    </sheetView>
  </sheetViews>
  <sheetFormatPr defaultRowHeight="15"/>
  <cols>
    <col min="2" max="2" width="17.28515625" customWidth="1"/>
    <col min="3" max="3" width="17.7109375" customWidth="1"/>
    <col min="4" max="4" width="15" customWidth="1"/>
    <col min="5" max="5" width="18.85546875" customWidth="1"/>
    <col min="6" max="6" width="16.5703125" customWidth="1"/>
    <col min="7" max="7" width="18.42578125" customWidth="1"/>
    <col min="8" max="8" width="22.28515625" customWidth="1"/>
    <col min="9" max="9" width="28.140625" customWidth="1"/>
    <col min="10" max="10" width="26" customWidth="1"/>
  </cols>
  <sheetData>
    <row r="1" spans="1:10" ht="72" customHeight="1">
      <c r="I1" s="151" t="s">
        <v>544</v>
      </c>
      <c r="J1" s="151"/>
    </row>
    <row r="2" spans="1:10" ht="48" customHeight="1">
      <c r="A2" s="151" t="s">
        <v>543</v>
      </c>
      <c r="B2" s="151"/>
      <c r="C2" s="151"/>
      <c r="D2" s="151"/>
      <c r="E2" s="151"/>
      <c r="F2" s="151"/>
      <c r="G2" s="151"/>
      <c r="H2" s="151"/>
      <c r="I2" s="151"/>
      <c r="J2" s="151"/>
    </row>
    <row r="4" spans="1:10" ht="36.75" customHeight="1">
      <c r="A4" s="152" t="s">
        <v>524</v>
      </c>
      <c r="B4" s="144" t="s">
        <v>533</v>
      </c>
      <c r="C4" s="144" t="s">
        <v>534</v>
      </c>
      <c r="D4" s="144" t="s">
        <v>535</v>
      </c>
      <c r="E4" s="144" t="s">
        <v>536</v>
      </c>
      <c r="F4" s="153" t="s">
        <v>537</v>
      </c>
      <c r="G4" s="153"/>
      <c r="H4" s="144" t="s">
        <v>538</v>
      </c>
      <c r="I4" s="144" t="s">
        <v>539</v>
      </c>
      <c r="J4" s="144" t="s">
        <v>540</v>
      </c>
    </row>
    <row r="5" spans="1:10" ht="62.25" customHeight="1">
      <c r="A5" s="152"/>
      <c r="B5" s="144"/>
      <c r="C5" s="144"/>
      <c r="D5" s="144"/>
      <c r="E5" s="144"/>
      <c r="F5" s="8" t="s">
        <v>541</v>
      </c>
      <c r="G5" s="8" t="s">
        <v>542</v>
      </c>
      <c r="H5" s="144"/>
      <c r="I5" s="144"/>
      <c r="J5" s="144"/>
    </row>
    <row r="6" spans="1:10" ht="15.75">
      <c r="A6" s="9" t="s">
        <v>2</v>
      </c>
      <c r="B6" s="10"/>
      <c r="C6" s="10"/>
      <c r="D6" s="4"/>
      <c r="E6" s="10"/>
      <c r="F6" s="10"/>
      <c r="G6" s="10"/>
      <c r="H6" s="10"/>
      <c r="I6" s="10"/>
      <c r="J6" s="10"/>
    </row>
    <row r="7" spans="1:10" ht="15.75">
      <c r="A7" s="9" t="s">
        <v>3</v>
      </c>
      <c r="B7" s="10"/>
      <c r="C7" s="10"/>
      <c r="D7" s="10"/>
      <c r="E7" s="10"/>
      <c r="F7" s="10"/>
      <c r="G7" s="10"/>
      <c r="H7" s="10"/>
      <c r="I7" s="10"/>
      <c r="J7" s="10"/>
    </row>
    <row r="8" spans="1:10" ht="15.75">
      <c r="A8" s="9" t="s">
        <v>4</v>
      </c>
      <c r="B8" s="10"/>
      <c r="C8" s="10"/>
      <c r="D8" s="10"/>
      <c r="E8" s="10"/>
      <c r="F8" s="10"/>
      <c r="G8" s="10"/>
      <c r="H8" s="10"/>
      <c r="I8" s="10"/>
      <c r="J8" s="10"/>
    </row>
    <row r="9" spans="1:10" ht="15.75">
      <c r="A9" s="9" t="s">
        <v>6</v>
      </c>
      <c r="B9" s="10"/>
      <c r="C9" s="10"/>
      <c r="D9" s="4"/>
      <c r="E9" s="10"/>
      <c r="F9" s="10"/>
      <c r="G9" s="10"/>
      <c r="H9" s="10"/>
      <c r="I9" s="10"/>
      <c r="J9" s="10"/>
    </row>
    <row r="10" spans="1:10" ht="28.5" customHeight="1">
      <c r="A10" s="149" t="s">
        <v>545</v>
      </c>
      <c r="B10" s="150"/>
      <c r="C10" s="150"/>
      <c r="D10" s="150"/>
      <c r="E10" s="150"/>
      <c r="F10" s="150"/>
      <c r="G10" s="150"/>
      <c r="H10" s="150"/>
      <c r="I10" s="150"/>
      <c r="J10" s="150"/>
    </row>
  </sheetData>
  <mergeCells count="12">
    <mergeCell ref="J4:J5"/>
    <mergeCell ref="A10:J10"/>
    <mergeCell ref="I1:J1"/>
    <mergeCell ref="A2:J2"/>
    <mergeCell ref="A4:A5"/>
    <mergeCell ref="B4:B5"/>
    <mergeCell ref="C4:C5"/>
    <mergeCell ref="D4:D5"/>
    <mergeCell ref="E4:E5"/>
    <mergeCell ref="F4:G4"/>
    <mergeCell ref="H4:H5"/>
    <mergeCell ref="I4:I5"/>
  </mergeCells>
  <pageMargins left="0.70866141732283472" right="0.70866141732283472" top="0.74803149606299213" bottom="0.74803149606299213" header="0.31496062992125984" footer="0.31496062992125984"/>
  <pageSetup paperSize="9" scale="6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D7" sqref="D7:E8"/>
    </sheetView>
  </sheetViews>
  <sheetFormatPr defaultRowHeight="15"/>
  <cols>
    <col min="2" max="2" width="16.7109375" customWidth="1"/>
    <col min="3" max="3" width="39.140625" customWidth="1"/>
    <col min="4" max="4" width="17.5703125" customWidth="1"/>
    <col min="5" max="5" width="17.28515625" customWidth="1"/>
    <col min="6" max="6" width="23.140625" customWidth="1"/>
    <col min="8" max="8" width="19.85546875" customWidth="1"/>
  </cols>
  <sheetData>
    <row r="1" spans="1:8" ht="60.75" customHeight="1">
      <c r="E1" s="151" t="s">
        <v>552</v>
      </c>
      <c r="F1" s="154"/>
    </row>
    <row r="2" spans="1:8">
      <c r="E2" s="154" t="s">
        <v>553</v>
      </c>
      <c r="F2" s="154"/>
    </row>
    <row r="4" spans="1:8" ht="54.75" customHeight="1">
      <c r="A4" s="145" t="s">
        <v>551</v>
      </c>
      <c r="B4" s="146"/>
      <c r="C4" s="146"/>
      <c r="D4" s="146"/>
      <c r="E4" s="146"/>
      <c r="F4" s="146"/>
    </row>
    <row r="5" spans="1:8" ht="15.75">
      <c r="A5" s="147" t="s">
        <v>10</v>
      </c>
      <c r="B5" s="147"/>
      <c r="C5" s="147"/>
      <c r="D5" s="147"/>
      <c r="E5" s="147"/>
      <c r="F5" s="147"/>
    </row>
    <row r="7" spans="1:8" ht="61.5" customHeight="1">
      <c r="A7" s="144" t="s">
        <v>0</v>
      </c>
      <c r="B7" s="144" t="s">
        <v>546</v>
      </c>
      <c r="C7" s="144" t="s">
        <v>554</v>
      </c>
      <c r="D7" s="144" t="s">
        <v>562</v>
      </c>
      <c r="E7" s="144"/>
      <c r="F7" s="144" t="s">
        <v>560</v>
      </c>
    </row>
    <row r="8" spans="1:8" ht="48.75" customHeight="1">
      <c r="A8" s="144"/>
      <c r="B8" s="144"/>
      <c r="C8" s="144"/>
      <c r="D8" s="1" t="s">
        <v>563</v>
      </c>
      <c r="E8" s="1" t="s">
        <v>564</v>
      </c>
      <c r="F8" s="144"/>
    </row>
    <row r="9" spans="1:8" ht="25.5">
      <c r="A9" s="155" t="s">
        <v>2</v>
      </c>
      <c r="B9" s="156" t="s">
        <v>547</v>
      </c>
      <c r="C9" s="15" t="s">
        <v>555</v>
      </c>
      <c r="D9" s="65"/>
      <c r="E9" s="92"/>
      <c r="F9" s="134" t="s">
        <v>561</v>
      </c>
    </row>
    <row r="10" spans="1:8" ht="31.5">
      <c r="A10" s="155"/>
      <c r="B10" s="156"/>
      <c r="C10" s="15" t="s">
        <v>556</v>
      </c>
      <c r="D10" s="65"/>
      <c r="E10" s="92"/>
      <c r="F10" s="134" t="s">
        <v>561</v>
      </c>
    </row>
    <row r="11" spans="1:8" ht="15.75">
      <c r="A11" s="155"/>
      <c r="B11" s="156"/>
      <c r="C11" s="15" t="s">
        <v>557</v>
      </c>
      <c r="D11" s="65"/>
      <c r="E11" s="92"/>
      <c r="F11" s="98"/>
    </row>
    <row r="12" spans="1:8" ht="15.75">
      <c r="A12" s="155"/>
      <c r="B12" s="156"/>
      <c r="C12" s="15" t="s">
        <v>558</v>
      </c>
      <c r="D12" s="65"/>
      <c r="E12" s="92"/>
      <c r="F12" s="98"/>
    </row>
    <row r="13" spans="1:8" ht="15.75">
      <c r="A13" s="155" t="s">
        <v>3</v>
      </c>
      <c r="B13" s="156" t="s">
        <v>548</v>
      </c>
      <c r="C13" s="15" t="s">
        <v>555</v>
      </c>
      <c r="D13" s="37"/>
      <c r="E13" s="92"/>
      <c r="F13" s="93"/>
    </row>
    <row r="14" spans="1:8" ht="31.5">
      <c r="A14" s="155"/>
      <c r="B14" s="156"/>
      <c r="C14" s="15" t="s">
        <v>556</v>
      </c>
      <c r="D14" s="37"/>
      <c r="E14" s="92"/>
      <c r="F14" s="93"/>
      <c r="H14" s="35"/>
    </row>
    <row r="15" spans="1:8" ht="15.75">
      <c r="A15" s="155"/>
      <c r="B15" s="156"/>
      <c r="C15" s="15" t="s">
        <v>557</v>
      </c>
      <c r="D15" s="37"/>
      <c r="E15" s="92"/>
      <c r="F15" s="67"/>
    </row>
    <row r="16" spans="1:8" ht="15.75">
      <c r="A16" s="155"/>
      <c r="B16" s="156"/>
      <c r="C16" s="15" t="s">
        <v>558</v>
      </c>
      <c r="D16" s="37"/>
      <c r="E16" s="92"/>
      <c r="F16" s="93"/>
      <c r="H16" s="35"/>
    </row>
    <row r="17" spans="1:8" ht="15.75">
      <c r="A17" s="155" t="s">
        <v>4</v>
      </c>
      <c r="B17" s="156" t="s">
        <v>549</v>
      </c>
      <c r="C17" s="15" t="s">
        <v>555</v>
      </c>
      <c r="D17" s="65"/>
      <c r="E17" s="38"/>
      <c r="F17" s="69"/>
      <c r="H17" s="66"/>
    </row>
    <row r="18" spans="1:8" ht="31.5">
      <c r="A18" s="155"/>
      <c r="B18" s="156"/>
      <c r="C18" s="15" t="s">
        <v>556</v>
      </c>
      <c r="D18" s="65"/>
      <c r="E18" s="38"/>
      <c r="F18" s="69"/>
      <c r="H18" s="35"/>
    </row>
    <row r="19" spans="1:8" ht="15.75">
      <c r="A19" s="155"/>
      <c r="B19" s="156"/>
      <c r="C19" s="15" t="s">
        <v>557</v>
      </c>
      <c r="D19" s="65"/>
      <c r="E19" s="38"/>
      <c r="F19" s="46"/>
    </row>
    <row r="20" spans="1:8" ht="15.75">
      <c r="A20" s="155"/>
      <c r="B20" s="156"/>
      <c r="C20" s="15" t="s">
        <v>558</v>
      </c>
      <c r="D20" s="65"/>
      <c r="E20" s="38"/>
      <c r="F20" s="69"/>
    </row>
    <row r="21" spans="1:8" ht="15.75">
      <c r="A21" s="155" t="s">
        <v>6</v>
      </c>
      <c r="B21" s="156" t="s">
        <v>550</v>
      </c>
      <c r="C21" s="15" t="s">
        <v>555</v>
      </c>
      <c r="D21" s="65"/>
      <c r="E21" s="38"/>
      <c r="F21" s="95"/>
    </row>
    <row r="22" spans="1:8" ht="31.5">
      <c r="A22" s="155"/>
      <c r="B22" s="156"/>
      <c r="C22" s="15" t="s">
        <v>556</v>
      </c>
      <c r="D22" s="65"/>
      <c r="E22" s="38"/>
      <c r="F22" s="108"/>
    </row>
    <row r="23" spans="1:8" ht="15.75">
      <c r="A23" s="155"/>
      <c r="B23" s="156"/>
      <c r="C23" s="15" t="s">
        <v>557</v>
      </c>
      <c r="D23" s="65"/>
      <c r="E23" s="38"/>
      <c r="F23" s="47"/>
    </row>
    <row r="24" spans="1:8" ht="18" customHeight="1">
      <c r="A24" s="155"/>
      <c r="B24" s="156"/>
      <c r="C24" s="15" t="s">
        <v>558</v>
      </c>
      <c r="D24" s="65"/>
      <c r="E24" s="38"/>
      <c r="F24" s="95"/>
    </row>
    <row r="25" spans="1:8" ht="45" customHeight="1">
      <c r="A25" s="149" t="s">
        <v>559</v>
      </c>
      <c r="B25" s="150"/>
      <c r="C25" s="150"/>
      <c r="D25" s="150"/>
      <c r="E25" s="150"/>
      <c r="F25" s="150"/>
    </row>
  </sheetData>
  <mergeCells count="18">
    <mergeCell ref="A25:F25"/>
    <mergeCell ref="A17:A20"/>
    <mergeCell ref="B17:B20"/>
    <mergeCell ref="A21:A24"/>
    <mergeCell ref="B21:B24"/>
    <mergeCell ref="E1:F1"/>
    <mergeCell ref="E2:F2"/>
    <mergeCell ref="A4:F4"/>
    <mergeCell ref="A5:F5"/>
    <mergeCell ref="A13:A16"/>
    <mergeCell ref="F7:F8"/>
    <mergeCell ref="A9:A12"/>
    <mergeCell ref="B9:B12"/>
    <mergeCell ref="B13:B16"/>
    <mergeCell ref="A7:A8"/>
    <mergeCell ref="B7:B8"/>
    <mergeCell ref="C7:C8"/>
    <mergeCell ref="D7:E7"/>
  </mergeCells>
  <pageMargins left="0.70866141732283472" right="0.70866141732283472" top="0.74803149606299213" bottom="0.74803149606299213" header="0.31496062992125984" footer="0.31496062992125984"/>
  <pageSetup paperSize="9" scale="71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7"/>
  <sheetViews>
    <sheetView topLeftCell="A14" zoomScale="85" zoomScaleNormal="85" workbookViewId="0">
      <selection activeCell="A25" sqref="A25:L25"/>
    </sheetView>
  </sheetViews>
  <sheetFormatPr defaultRowHeight="12.75"/>
  <cols>
    <col min="1" max="1" width="9.28515625" style="55" bestFit="1" customWidth="1"/>
    <col min="2" max="2" width="12.7109375" style="56" customWidth="1"/>
    <col min="3" max="3" width="23.85546875" style="55" customWidth="1"/>
    <col min="4" max="4" width="19.85546875" style="55" customWidth="1"/>
    <col min="5" max="5" width="14.42578125" style="56" customWidth="1"/>
    <col min="6" max="6" width="32" style="56" customWidth="1"/>
    <col min="7" max="7" width="29" style="56" customWidth="1"/>
    <col min="8" max="11" width="17" style="56" customWidth="1"/>
    <col min="12" max="12" width="23.42578125" style="56" customWidth="1"/>
    <col min="13" max="13" width="11.7109375" style="57" hidden="1" customWidth="1"/>
    <col min="14" max="18" width="0" style="57" hidden="1" customWidth="1"/>
    <col min="19" max="19" width="11.5703125" style="57" hidden="1" customWidth="1"/>
    <col min="20" max="20" width="18.42578125" style="57" hidden="1" customWidth="1"/>
    <col min="21" max="21" width="15.42578125" style="57" hidden="1" customWidth="1"/>
    <col min="22" max="22" width="10.140625" style="57" hidden="1" customWidth="1"/>
    <col min="23" max="23" width="21.42578125" style="57" hidden="1" customWidth="1"/>
    <col min="24" max="26" width="0" style="57" hidden="1" customWidth="1"/>
    <col min="27" max="16384" width="9.140625" style="57"/>
  </cols>
  <sheetData>
    <row r="1" spans="1:17" ht="63.75" customHeight="1">
      <c r="J1" s="158" t="s">
        <v>9</v>
      </c>
      <c r="K1" s="158"/>
      <c r="L1" s="158"/>
    </row>
    <row r="2" spans="1:17">
      <c r="J2" s="159" t="s">
        <v>13</v>
      </c>
      <c r="K2" s="159"/>
      <c r="L2" s="159"/>
    </row>
    <row r="3" spans="1:17" s="61" customFormat="1" ht="27.75" customHeight="1">
      <c r="A3" s="163" t="s">
        <v>330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</row>
    <row r="4" spans="1:17" s="61" customFormat="1" ht="24" customHeight="1">
      <c r="A4" s="164" t="s">
        <v>10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</row>
    <row r="7" spans="1:17" s="61" customFormat="1" ht="60" customHeight="1">
      <c r="A7" s="165" t="s">
        <v>524</v>
      </c>
      <c r="B7" s="165" t="s">
        <v>546</v>
      </c>
      <c r="C7" s="157" t="s">
        <v>565</v>
      </c>
      <c r="D7" s="166" t="s">
        <v>566</v>
      </c>
      <c r="E7" s="157" t="s">
        <v>567</v>
      </c>
      <c r="F7" s="157" t="s">
        <v>568</v>
      </c>
      <c r="G7" s="160" t="s">
        <v>537</v>
      </c>
      <c r="H7" s="160"/>
      <c r="I7" s="157" t="s">
        <v>569</v>
      </c>
      <c r="J7" s="157" t="s">
        <v>570</v>
      </c>
      <c r="K7" s="157" t="s">
        <v>571</v>
      </c>
      <c r="L7" s="157" t="s">
        <v>572</v>
      </c>
      <c r="M7" s="157" t="s">
        <v>14</v>
      </c>
    </row>
    <row r="8" spans="1:17" s="61" customFormat="1" ht="47.25" customHeight="1">
      <c r="A8" s="165"/>
      <c r="B8" s="165"/>
      <c r="C8" s="157"/>
      <c r="D8" s="167"/>
      <c r="E8" s="157"/>
      <c r="F8" s="157"/>
      <c r="G8" s="84" t="s">
        <v>573</v>
      </c>
      <c r="H8" s="110" t="s">
        <v>542</v>
      </c>
      <c r="I8" s="157"/>
      <c r="J8" s="157"/>
      <c r="K8" s="157"/>
      <c r="L8" s="157"/>
      <c r="M8" s="157"/>
    </row>
    <row r="9" spans="1:17" s="58" customFormat="1" ht="30">
      <c r="A9" s="91">
        <v>1</v>
      </c>
      <c r="B9" s="91" t="s">
        <v>8</v>
      </c>
      <c r="C9" s="112" t="s">
        <v>307</v>
      </c>
      <c r="D9" s="94" t="s">
        <v>579</v>
      </c>
      <c r="E9" s="97" t="s">
        <v>69</v>
      </c>
      <c r="F9" s="103" t="s">
        <v>311</v>
      </c>
      <c r="G9" s="113" t="s">
        <v>318</v>
      </c>
      <c r="H9" s="113" t="s">
        <v>324</v>
      </c>
      <c r="I9" s="112" t="s">
        <v>73</v>
      </c>
      <c r="J9" s="112">
        <v>1</v>
      </c>
      <c r="K9" s="104">
        <f>+L9/J9</f>
        <v>12895000</v>
      </c>
      <c r="L9" s="122">
        <v>12895000</v>
      </c>
      <c r="O9" s="52">
        <v>1250000</v>
      </c>
      <c r="P9" s="58">
        <f>+O9/1000</f>
        <v>1250</v>
      </c>
      <c r="Q9" s="53">
        <v>25000000</v>
      </c>
    </row>
    <row r="10" spans="1:17" s="58" customFormat="1" ht="30">
      <c r="A10" s="91">
        <v>2</v>
      </c>
      <c r="B10" s="91" t="s">
        <v>8</v>
      </c>
      <c r="C10" s="112" t="s">
        <v>574</v>
      </c>
      <c r="D10" s="94" t="s">
        <v>579</v>
      </c>
      <c r="E10" s="112" t="s">
        <v>69</v>
      </c>
      <c r="F10" s="103" t="s">
        <v>312</v>
      </c>
      <c r="G10" s="113" t="s">
        <v>319</v>
      </c>
      <c r="H10" s="113" t="s">
        <v>325</v>
      </c>
      <c r="I10" s="112" t="s">
        <v>73</v>
      </c>
      <c r="J10" s="112">
        <v>2</v>
      </c>
      <c r="K10" s="104">
        <f t="shared" ref="K10:K23" si="0">+L10/J10</f>
        <v>16944444</v>
      </c>
      <c r="L10" s="122">
        <v>33888888</v>
      </c>
      <c r="O10" s="52"/>
      <c r="Q10" s="53"/>
    </row>
    <row r="11" spans="1:17" s="58" customFormat="1" ht="30">
      <c r="A11" s="91">
        <v>3</v>
      </c>
      <c r="B11" s="91" t="s">
        <v>8</v>
      </c>
      <c r="C11" s="112" t="s">
        <v>575</v>
      </c>
      <c r="D11" s="94" t="s">
        <v>579</v>
      </c>
      <c r="E11" s="112" t="s">
        <v>69</v>
      </c>
      <c r="F11" s="103" t="s">
        <v>313</v>
      </c>
      <c r="G11" s="113" t="s">
        <v>320</v>
      </c>
      <c r="H11" s="113" t="s">
        <v>326</v>
      </c>
      <c r="I11" s="112" t="s">
        <v>71</v>
      </c>
      <c r="J11" s="112">
        <v>80</v>
      </c>
      <c r="K11" s="104">
        <f t="shared" si="0"/>
        <v>8888887</v>
      </c>
      <c r="L11" s="122">
        <v>711110960</v>
      </c>
      <c r="O11" s="52"/>
      <c r="Q11" s="53"/>
    </row>
    <row r="12" spans="1:17" s="58" customFormat="1" ht="30">
      <c r="A12" s="91">
        <v>4</v>
      </c>
      <c r="B12" s="115" t="s">
        <v>8</v>
      </c>
      <c r="C12" s="116" t="s">
        <v>574</v>
      </c>
      <c r="D12" s="94" t="s">
        <v>579</v>
      </c>
      <c r="E12" s="116" t="s">
        <v>69</v>
      </c>
      <c r="F12" s="117" t="s">
        <v>314</v>
      </c>
      <c r="G12" s="114" t="s">
        <v>321</v>
      </c>
      <c r="H12" s="114" t="s">
        <v>327</v>
      </c>
      <c r="I12" s="116" t="s">
        <v>73</v>
      </c>
      <c r="J12" s="116">
        <v>2</v>
      </c>
      <c r="K12" s="118">
        <f t="shared" si="0"/>
        <v>17400000</v>
      </c>
      <c r="L12" s="123">
        <v>34800000</v>
      </c>
      <c r="O12" s="52"/>
      <c r="Q12" s="53"/>
    </row>
    <row r="13" spans="1:17" s="58" customFormat="1" ht="30">
      <c r="A13" s="91">
        <v>5</v>
      </c>
      <c r="B13" s="91" t="s">
        <v>8</v>
      </c>
      <c r="C13" s="112" t="s">
        <v>308</v>
      </c>
      <c r="D13" s="96" t="s">
        <v>579</v>
      </c>
      <c r="E13" s="112" t="s">
        <v>69</v>
      </c>
      <c r="F13" s="97" t="s">
        <v>315</v>
      </c>
      <c r="G13" s="112" t="s">
        <v>322</v>
      </c>
      <c r="H13" s="112" t="s">
        <v>328</v>
      </c>
      <c r="I13" s="112" t="s">
        <v>73</v>
      </c>
      <c r="J13" s="112">
        <v>1</v>
      </c>
      <c r="K13" s="100">
        <f t="shared" si="0"/>
        <v>44888000</v>
      </c>
      <c r="L13" s="124">
        <v>44888000</v>
      </c>
      <c r="O13" s="52"/>
      <c r="Q13" s="53"/>
    </row>
    <row r="14" spans="1:17" s="58" customFormat="1" ht="30">
      <c r="A14" s="91">
        <v>6</v>
      </c>
      <c r="B14" s="91" t="s">
        <v>8</v>
      </c>
      <c r="C14" s="112" t="s">
        <v>309</v>
      </c>
      <c r="D14" s="96" t="s">
        <v>579</v>
      </c>
      <c r="E14" s="112" t="s">
        <v>581</v>
      </c>
      <c r="F14" s="97" t="s">
        <v>316</v>
      </c>
      <c r="G14" s="112" t="s">
        <v>323</v>
      </c>
      <c r="H14" s="112" t="s">
        <v>329</v>
      </c>
      <c r="I14" s="112" t="s">
        <v>71</v>
      </c>
      <c r="J14" s="112">
        <v>30</v>
      </c>
      <c r="K14" s="100">
        <f t="shared" si="0"/>
        <v>1050000</v>
      </c>
      <c r="L14" s="124">
        <v>31500000</v>
      </c>
      <c r="O14" s="52"/>
      <c r="Q14" s="53"/>
    </row>
    <row r="15" spans="1:17" s="58" customFormat="1" ht="30">
      <c r="A15" s="91">
        <v>7</v>
      </c>
      <c r="B15" s="91" t="s">
        <v>8</v>
      </c>
      <c r="C15" s="112" t="s">
        <v>310</v>
      </c>
      <c r="D15" s="96" t="s">
        <v>579</v>
      </c>
      <c r="E15" s="112" t="s">
        <v>581</v>
      </c>
      <c r="F15" s="97" t="s">
        <v>317</v>
      </c>
      <c r="G15" s="112" t="s">
        <v>323</v>
      </c>
      <c r="H15" s="112" t="s">
        <v>329</v>
      </c>
      <c r="I15" s="112" t="s">
        <v>71</v>
      </c>
      <c r="J15" s="112">
        <v>200</v>
      </c>
      <c r="K15" s="100">
        <f t="shared" si="0"/>
        <v>310000</v>
      </c>
      <c r="L15" s="124">
        <v>62000000</v>
      </c>
      <c r="O15" s="52"/>
      <c r="Q15" s="53"/>
    </row>
    <row r="16" spans="1:17" s="58" customFormat="1" ht="30">
      <c r="A16" s="91">
        <v>8</v>
      </c>
      <c r="B16" s="91" t="s">
        <v>8</v>
      </c>
      <c r="C16" s="112" t="s">
        <v>333</v>
      </c>
      <c r="D16" s="96" t="s">
        <v>579</v>
      </c>
      <c r="E16" s="112" t="s">
        <v>332</v>
      </c>
      <c r="F16" s="97" t="s">
        <v>331</v>
      </c>
      <c r="G16" s="97" t="s">
        <v>334</v>
      </c>
      <c r="H16" s="97" t="s">
        <v>335</v>
      </c>
      <c r="I16" s="112" t="s">
        <v>73</v>
      </c>
      <c r="J16" s="112">
        <v>1</v>
      </c>
      <c r="K16" s="100">
        <f t="shared" si="0"/>
        <v>5709600</v>
      </c>
      <c r="L16" s="125">
        <v>5709600</v>
      </c>
      <c r="O16" s="52"/>
      <c r="Q16" s="53"/>
    </row>
    <row r="17" spans="1:17" s="58" customFormat="1" ht="30">
      <c r="A17" s="91">
        <v>9</v>
      </c>
      <c r="B17" s="91" t="s">
        <v>8</v>
      </c>
      <c r="C17" s="121" t="s">
        <v>577</v>
      </c>
      <c r="D17" s="96" t="s">
        <v>579</v>
      </c>
      <c r="E17" s="112" t="s">
        <v>339</v>
      </c>
      <c r="F17" s="97" t="s">
        <v>340</v>
      </c>
      <c r="G17" s="121" t="s">
        <v>343</v>
      </c>
      <c r="H17" s="121" t="s">
        <v>345</v>
      </c>
      <c r="I17" s="121" t="s">
        <v>338</v>
      </c>
      <c r="J17" s="121" t="s">
        <v>336</v>
      </c>
      <c r="K17" s="100">
        <f t="shared" si="0"/>
        <v>2700000</v>
      </c>
      <c r="L17" s="126">
        <v>8100000</v>
      </c>
      <c r="O17" s="52"/>
      <c r="Q17" s="53"/>
    </row>
    <row r="18" spans="1:17" s="58" customFormat="1" ht="45">
      <c r="A18" s="91">
        <v>10</v>
      </c>
      <c r="B18" s="91" t="s">
        <v>8</v>
      </c>
      <c r="C18" s="121" t="s">
        <v>578</v>
      </c>
      <c r="D18" s="96" t="s">
        <v>579</v>
      </c>
      <c r="E18" s="112" t="s">
        <v>339</v>
      </c>
      <c r="F18" s="97" t="s">
        <v>341</v>
      </c>
      <c r="G18" s="121" t="s">
        <v>343</v>
      </c>
      <c r="H18" s="121" t="s">
        <v>345</v>
      </c>
      <c r="I18" s="121" t="s">
        <v>338</v>
      </c>
      <c r="J18" s="121">
        <v>7</v>
      </c>
      <c r="K18" s="100">
        <f t="shared" si="0"/>
        <v>850000</v>
      </c>
      <c r="L18" s="126">
        <v>5950000</v>
      </c>
      <c r="O18" s="52"/>
      <c r="Q18" s="53"/>
    </row>
    <row r="19" spans="1:17" s="58" customFormat="1" ht="45">
      <c r="A19" s="91">
        <v>11</v>
      </c>
      <c r="B19" s="91" t="s">
        <v>8</v>
      </c>
      <c r="C19" s="121" t="s">
        <v>580</v>
      </c>
      <c r="D19" s="96" t="s">
        <v>579</v>
      </c>
      <c r="E19" s="112" t="s">
        <v>339</v>
      </c>
      <c r="F19" s="97" t="s">
        <v>342</v>
      </c>
      <c r="G19" s="121" t="s">
        <v>344</v>
      </c>
      <c r="H19" s="121">
        <v>302832498</v>
      </c>
      <c r="I19" s="121" t="s">
        <v>338</v>
      </c>
      <c r="J19" s="121" t="s">
        <v>337</v>
      </c>
      <c r="K19" s="100">
        <f t="shared" si="0"/>
        <v>1894000</v>
      </c>
      <c r="L19" s="126">
        <v>1894000</v>
      </c>
      <c r="O19" s="52"/>
      <c r="Q19" s="53"/>
    </row>
    <row r="20" spans="1:17" s="58" customFormat="1" ht="60">
      <c r="A20" s="91">
        <v>12</v>
      </c>
      <c r="B20" s="91" t="s">
        <v>8</v>
      </c>
      <c r="C20" s="97" t="s">
        <v>576</v>
      </c>
      <c r="D20" s="96" t="s">
        <v>579</v>
      </c>
      <c r="E20" s="119" t="s">
        <v>449</v>
      </c>
      <c r="F20" s="97" t="s">
        <v>444</v>
      </c>
      <c r="G20" s="97" t="s">
        <v>443</v>
      </c>
      <c r="H20" s="112">
        <v>311179879</v>
      </c>
      <c r="I20" s="97" t="s">
        <v>448</v>
      </c>
      <c r="J20" s="97">
        <v>95</v>
      </c>
      <c r="K20" s="100">
        <f t="shared" si="0"/>
        <v>366999</v>
      </c>
      <c r="L20" s="125">
        <v>34864905</v>
      </c>
      <c r="O20" s="52"/>
      <c r="Q20" s="53"/>
    </row>
    <row r="21" spans="1:17" s="58" customFormat="1" ht="60">
      <c r="A21" s="91">
        <v>13</v>
      </c>
      <c r="B21" s="91" t="s">
        <v>8</v>
      </c>
      <c r="C21" s="97" t="s">
        <v>450</v>
      </c>
      <c r="D21" s="96" t="s">
        <v>579</v>
      </c>
      <c r="E21" s="119" t="s">
        <v>449</v>
      </c>
      <c r="F21" s="97" t="s">
        <v>445</v>
      </c>
      <c r="G21" s="97" t="s">
        <v>443</v>
      </c>
      <c r="H21" s="112">
        <v>311179879</v>
      </c>
      <c r="I21" s="97" t="s">
        <v>448</v>
      </c>
      <c r="J21" s="97">
        <v>95</v>
      </c>
      <c r="K21" s="100">
        <f t="shared" si="0"/>
        <v>736666</v>
      </c>
      <c r="L21" s="125">
        <v>69983270</v>
      </c>
      <c r="O21" s="52"/>
      <c r="Q21" s="53"/>
    </row>
    <row r="22" spans="1:17" s="58" customFormat="1" ht="60">
      <c r="A22" s="91">
        <v>14</v>
      </c>
      <c r="B22" s="91" t="s">
        <v>8</v>
      </c>
      <c r="C22" s="97" t="s">
        <v>451</v>
      </c>
      <c r="D22" s="96" t="s">
        <v>579</v>
      </c>
      <c r="E22" s="119" t="s">
        <v>449</v>
      </c>
      <c r="F22" s="97" t="s">
        <v>446</v>
      </c>
      <c r="G22" s="97" t="s">
        <v>443</v>
      </c>
      <c r="H22" s="112">
        <v>311179879</v>
      </c>
      <c r="I22" s="97" t="s">
        <v>448</v>
      </c>
      <c r="J22" s="97">
        <v>30</v>
      </c>
      <c r="K22" s="100">
        <f t="shared" si="0"/>
        <v>1255555</v>
      </c>
      <c r="L22" s="125">
        <v>37666650</v>
      </c>
      <c r="O22" s="52"/>
      <c r="Q22" s="53"/>
    </row>
    <row r="23" spans="1:17" s="58" customFormat="1" ht="60">
      <c r="A23" s="91">
        <v>15</v>
      </c>
      <c r="B23" s="91" t="s">
        <v>8</v>
      </c>
      <c r="C23" s="97" t="s">
        <v>451</v>
      </c>
      <c r="D23" s="96" t="s">
        <v>579</v>
      </c>
      <c r="E23" s="119" t="s">
        <v>449</v>
      </c>
      <c r="F23" s="97" t="s">
        <v>447</v>
      </c>
      <c r="G23" s="97" t="s">
        <v>443</v>
      </c>
      <c r="H23" s="112">
        <v>311179879</v>
      </c>
      <c r="I23" s="97" t="s">
        <v>448</v>
      </c>
      <c r="J23" s="97">
        <v>12</v>
      </c>
      <c r="K23" s="100">
        <f t="shared" si="0"/>
        <v>1377777</v>
      </c>
      <c r="L23" s="125">
        <v>16533324</v>
      </c>
      <c r="O23" s="52"/>
      <c r="Q23" s="53"/>
    </row>
    <row r="24" spans="1:17" s="61" customFormat="1" ht="39.75" customHeight="1">
      <c r="A24" s="51"/>
      <c r="B24" s="168" t="s">
        <v>1</v>
      </c>
      <c r="C24" s="169"/>
      <c r="D24" s="62"/>
      <c r="E24" s="51"/>
      <c r="F24" s="51"/>
      <c r="G24" s="51"/>
      <c r="H24" s="51"/>
      <c r="I24" s="51"/>
      <c r="J24" s="51"/>
      <c r="K24" s="51"/>
      <c r="L24" s="82">
        <f>SUM(L9:L23)</f>
        <v>1111784597</v>
      </c>
    </row>
    <row r="25" spans="1:17" ht="42" customHeight="1">
      <c r="A25" s="161" t="s">
        <v>582</v>
      </c>
      <c r="B25" s="162"/>
      <c r="C25" s="162"/>
      <c r="D25" s="162"/>
      <c r="E25" s="162"/>
      <c r="F25" s="162"/>
      <c r="G25" s="162"/>
      <c r="H25" s="162"/>
      <c r="I25" s="162"/>
      <c r="J25" s="162"/>
      <c r="K25" s="162"/>
      <c r="L25" s="162"/>
    </row>
    <row r="26" spans="1:17">
      <c r="L26" s="59"/>
    </row>
    <row r="27" spans="1:17">
      <c r="L27" s="59"/>
    </row>
    <row r="28" spans="1:17">
      <c r="L28" s="59"/>
    </row>
    <row r="29" spans="1:17">
      <c r="L29" s="59"/>
    </row>
    <row r="30" spans="1:17">
      <c r="L30" s="59"/>
    </row>
    <row r="32" spans="1:17">
      <c r="K32" s="59"/>
      <c r="L32" s="60"/>
    </row>
    <row r="33" spans="10:12">
      <c r="K33" s="59"/>
      <c r="L33" s="60"/>
    </row>
    <row r="34" spans="10:12">
      <c r="K34" s="59"/>
    </row>
    <row r="36" spans="10:12">
      <c r="K36" s="59"/>
    </row>
    <row r="37" spans="10:12">
      <c r="J37" s="59"/>
    </row>
    <row r="38" spans="10:12">
      <c r="J38" s="59"/>
    </row>
    <row r="39" spans="10:12">
      <c r="J39" s="59"/>
    </row>
    <row r="40" spans="10:12">
      <c r="J40" s="59"/>
    </row>
    <row r="41" spans="10:12">
      <c r="J41" s="59"/>
    </row>
    <row r="43" spans="10:12">
      <c r="J43" s="59"/>
    </row>
    <row r="45" spans="10:12">
      <c r="J45" s="59"/>
    </row>
    <row r="47" spans="10:12">
      <c r="J47" s="59"/>
    </row>
  </sheetData>
  <mergeCells count="18">
    <mergeCell ref="A25:L25"/>
    <mergeCell ref="A3:L3"/>
    <mergeCell ref="A4:L4"/>
    <mergeCell ref="A7:A8"/>
    <mergeCell ref="B7:B8"/>
    <mergeCell ref="C7:C8"/>
    <mergeCell ref="D7:D8"/>
    <mergeCell ref="E7:E8"/>
    <mergeCell ref="F7:F8"/>
    <mergeCell ref="B24:C24"/>
    <mergeCell ref="M7:M8"/>
    <mergeCell ref="J1:L1"/>
    <mergeCell ref="J2:L2"/>
    <mergeCell ref="G7:H7"/>
    <mergeCell ref="I7:I8"/>
    <mergeCell ref="J7:J8"/>
    <mergeCell ref="K7:K8"/>
    <mergeCell ref="L7:L8"/>
  </mergeCells>
  <pageMargins left="0.70866141732283472" right="0.70866141732283472" top="0.74803149606299213" bottom="0.74803149606299213" header="0.31496062992125984" footer="0.31496062992125984"/>
  <pageSetup paperSize="9" scale="68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5"/>
  <sheetViews>
    <sheetView topLeftCell="A4" zoomScale="85" zoomScaleNormal="85" workbookViewId="0">
      <pane xSplit="1" ySplit="5" topLeftCell="B9" activePane="bottomRight" state="frozen"/>
      <selection activeCell="A4" sqref="A4"/>
      <selection pane="topRight" activeCell="B4" sqref="B4"/>
      <selection pane="bottomLeft" activeCell="A9" sqref="A9"/>
      <selection pane="bottomRight" activeCell="D66" sqref="D66:D126"/>
    </sheetView>
  </sheetViews>
  <sheetFormatPr defaultRowHeight="12.75"/>
  <cols>
    <col min="1" max="1" width="10.7109375" style="36" bestFit="1" customWidth="1"/>
    <col min="2" max="2" width="10.5703125" style="42" customWidth="1"/>
    <col min="3" max="3" width="43.28515625" style="55" customWidth="1"/>
    <col min="4" max="4" width="39.85546875" style="36" customWidth="1"/>
    <col min="5" max="5" width="19.42578125" style="42" customWidth="1"/>
    <col min="6" max="6" width="30" style="81" customWidth="1"/>
    <col min="7" max="7" width="30.85546875" style="41" customWidth="1"/>
    <col min="8" max="8" width="21.28515625" style="36" customWidth="1"/>
    <col min="9" max="9" width="17.5703125" style="36" customWidth="1"/>
    <col min="10" max="10" width="18.28515625" style="36" customWidth="1"/>
    <col min="11" max="11" width="19.28515625" style="36" customWidth="1"/>
    <col min="12" max="12" width="22" style="36" customWidth="1"/>
    <col min="13" max="13" width="9.140625" style="36"/>
    <col min="14" max="14" width="10.85546875" style="36" bestFit="1" customWidth="1"/>
    <col min="15" max="16384" width="9.140625" style="36"/>
  </cols>
  <sheetData>
    <row r="1" spans="1:12" ht="69.75" customHeight="1">
      <c r="A1" s="39"/>
      <c r="B1" s="54"/>
      <c r="C1" s="78"/>
      <c r="D1" s="39"/>
      <c r="E1" s="54"/>
      <c r="F1" s="80"/>
      <c r="G1" s="63"/>
      <c r="H1" s="39"/>
      <c r="I1" s="39"/>
      <c r="J1" s="170" t="s">
        <v>585</v>
      </c>
      <c r="K1" s="170"/>
      <c r="L1" s="170"/>
    </row>
    <row r="2" spans="1:12">
      <c r="A2" s="39"/>
      <c r="B2" s="54"/>
      <c r="C2" s="78"/>
      <c r="D2" s="39"/>
      <c r="E2" s="54"/>
      <c r="F2" s="80"/>
      <c r="G2" s="63"/>
      <c r="H2" s="39"/>
      <c r="I2" s="39"/>
      <c r="J2" s="171" t="s">
        <v>586</v>
      </c>
      <c r="K2" s="171"/>
      <c r="L2" s="171"/>
    </row>
    <row r="3" spans="1:12">
      <c r="A3" s="39"/>
      <c r="B3" s="54"/>
      <c r="C3" s="78"/>
      <c r="D3" s="39"/>
      <c r="E3" s="54"/>
      <c r="F3" s="80"/>
      <c r="G3" s="63"/>
      <c r="H3" s="39"/>
      <c r="I3" s="39"/>
      <c r="J3" s="64"/>
      <c r="K3" s="64"/>
      <c r="L3" s="64"/>
    </row>
    <row r="4" spans="1:12" ht="33" customHeight="1">
      <c r="A4" s="172" t="s">
        <v>584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1:12" ht="23.25" customHeight="1">
      <c r="A5" s="174" t="s">
        <v>583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</row>
    <row r="7" spans="1:12" s="39" customFormat="1" ht="48" customHeight="1">
      <c r="A7" s="157" t="s">
        <v>524</v>
      </c>
      <c r="B7" s="157" t="s">
        <v>546</v>
      </c>
      <c r="C7" s="157" t="s">
        <v>565</v>
      </c>
      <c r="D7" s="166" t="s">
        <v>566</v>
      </c>
      <c r="E7" s="157" t="s">
        <v>567</v>
      </c>
      <c r="F7" s="157" t="s">
        <v>568</v>
      </c>
      <c r="G7" s="160" t="s">
        <v>537</v>
      </c>
      <c r="H7" s="160"/>
      <c r="I7" s="157" t="s">
        <v>569</v>
      </c>
      <c r="J7" s="157" t="s">
        <v>570</v>
      </c>
      <c r="K7" s="157" t="s">
        <v>571</v>
      </c>
      <c r="L7" s="157" t="s">
        <v>572</v>
      </c>
    </row>
    <row r="8" spans="1:12" s="39" customFormat="1" ht="63.75" customHeight="1">
      <c r="A8" s="157"/>
      <c r="B8" s="157"/>
      <c r="C8" s="157"/>
      <c r="D8" s="167"/>
      <c r="E8" s="157"/>
      <c r="F8" s="157"/>
      <c r="G8" s="84" t="s">
        <v>573</v>
      </c>
      <c r="H8" s="85" t="s">
        <v>542</v>
      </c>
      <c r="I8" s="157"/>
      <c r="J8" s="157"/>
      <c r="K8" s="157"/>
      <c r="L8" s="157"/>
    </row>
    <row r="9" spans="1:12" ht="30">
      <c r="A9" s="96">
        <v>1</v>
      </c>
      <c r="B9" s="96" t="s">
        <v>547</v>
      </c>
      <c r="C9" s="112" t="s">
        <v>86</v>
      </c>
      <c r="D9" s="94" t="s">
        <v>579</v>
      </c>
      <c r="E9" s="112" t="s">
        <v>69</v>
      </c>
      <c r="F9" s="103" t="s">
        <v>125</v>
      </c>
      <c r="G9" s="113" t="s">
        <v>173</v>
      </c>
      <c r="H9" s="113" t="s">
        <v>216</v>
      </c>
      <c r="I9" s="112" t="s">
        <v>71</v>
      </c>
      <c r="J9" s="112">
        <v>300</v>
      </c>
      <c r="K9" s="104">
        <f>+L9/J9</f>
        <v>8350</v>
      </c>
      <c r="L9" s="122">
        <v>2505000</v>
      </c>
    </row>
    <row r="10" spans="1:12" ht="30">
      <c r="A10" s="96">
        <v>2</v>
      </c>
      <c r="B10" s="96" t="s">
        <v>547</v>
      </c>
      <c r="C10" s="112" t="s">
        <v>87</v>
      </c>
      <c r="D10" s="94" t="s">
        <v>579</v>
      </c>
      <c r="E10" s="112" t="s">
        <v>69</v>
      </c>
      <c r="F10" s="103" t="s">
        <v>126</v>
      </c>
      <c r="G10" s="113" t="s">
        <v>174</v>
      </c>
      <c r="H10" s="113" t="s">
        <v>217</v>
      </c>
      <c r="I10" s="112" t="s">
        <v>71</v>
      </c>
      <c r="J10" s="112">
        <v>300</v>
      </c>
      <c r="K10" s="104">
        <f t="shared" ref="K10:K63" si="0">+L10/J10</f>
        <v>33330</v>
      </c>
      <c r="L10" s="122">
        <v>9999000</v>
      </c>
    </row>
    <row r="11" spans="1:12" ht="30">
      <c r="A11" s="96">
        <v>3</v>
      </c>
      <c r="B11" s="96" t="s">
        <v>547</v>
      </c>
      <c r="C11" s="112" t="s">
        <v>88</v>
      </c>
      <c r="D11" s="94" t="s">
        <v>579</v>
      </c>
      <c r="E11" s="112" t="s">
        <v>69</v>
      </c>
      <c r="F11" s="103" t="s">
        <v>127</v>
      </c>
      <c r="G11" s="113" t="s">
        <v>78</v>
      </c>
      <c r="H11" s="113" t="s">
        <v>79</v>
      </c>
      <c r="I11" s="112" t="s">
        <v>71</v>
      </c>
      <c r="J11" s="112">
        <v>300</v>
      </c>
      <c r="K11" s="104">
        <f t="shared" si="0"/>
        <v>3285</v>
      </c>
      <c r="L11" s="122">
        <v>985500</v>
      </c>
    </row>
    <row r="12" spans="1:12" ht="30">
      <c r="A12" s="96">
        <v>4</v>
      </c>
      <c r="B12" s="96" t="s">
        <v>547</v>
      </c>
      <c r="C12" s="112" t="s">
        <v>89</v>
      </c>
      <c r="D12" s="94" t="s">
        <v>579</v>
      </c>
      <c r="E12" s="112" t="s">
        <v>69</v>
      </c>
      <c r="F12" s="103" t="s">
        <v>128</v>
      </c>
      <c r="G12" s="113" t="s">
        <v>175</v>
      </c>
      <c r="H12" s="113" t="s">
        <v>218</v>
      </c>
      <c r="I12" s="112" t="s">
        <v>71</v>
      </c>
      <c r="J12" s="112">
        <v>500</v>
      </c>
      <c r="K12" s="104">
        <f t="shared" si="0"/>
        <v>37777</v>
      </c>
      <c r="L12" s="122">
        <v>18888500</v>
      </c>
    </row>
    <row r="13" spans="1:12" ht="30">
      <c r="A13" s="96">
        <v>5</v>
      </c>
      <c r="B13" s="96" t="s">
        <v>547</v>
      </c>
      <c r="C13" s="112" t="s">
        <v>90</v>
      </c>
      <c r="D13" s="94" t="s">
        <v>579</v>
      </c>
      <c r="E13" s="112" t="s">
        <v>69</v>
      </c>
      <c r="F13" s="103" t="s">
        <v>129</v>
      </c>
      <c r="G13" s="113" t="s">
        <v>176</v>
      </c>
      <c r="H13" s="113" t="s">
        <v>219</v>
      </c>
      <c r="I13" s="112" t="s">
        <v>71</v>
      </c>
      <c r="J13" s="112">
        <v>8</v>
      </c>
      <c r="K13" s="104">
        <f t="shared" si="0"/>
        <v>849000</v>
      </c>
      <c r="L13" s="122">
        <v>6792000</v>
      </c>
    </row>
    <row r="14" spans="1:12" s="40" customFormat="1" ht="30">
      <c r="A14" s="96">
        <v>6</v>
      </c>
      <c r="B14" s="96" t="s">
        <v>547</v>
      </c>
      <c r="C14" s="112" t="s">
        <v>91</v>
      </c>
      <c r="D14" s="94" t="s">
        <v>579</v>
      </c>
      <c r="E14" s="112" t="s">
        <v>69</v>
      </c>
      <c r="F14" s="103" t="s">
        <v>130</v>
      </c>
      <c r="G14" s="113" t="s">
        <v>177</v>
      </c>
      <c r="H14" s="113" t="s">
        <v>220</v>
      </c>
      <c r="I14" s="112" t="s">
        <v>260</v>
      </c>
      <c r="J14" s="112">
        <v>33</v>
      </c>
      <c r="K14" s="104">
        <f t="shared" si="0"/>
        <v>22800</v>
      </c>
      <c r="L14" s="122">
        <v>752400</v>
      </c>
    </row>
    <row r="15" spans="1:12" ht="30">
      <c r="A15" s="96">
        <v>7</v>
      </c>
      <c r="B15" s="96" t="s">
        <v>547</v>
      </c>
      <c r="C15" s="112" t="s">
        <v>92</v>
      </c>
      <c r="D15" s="94" t="s">
        <v>579</v>
      </c>
      <c r="E15" s="112" t="s">
        <v>69</v>
      </c>
      <c r="F15" s="103" t="s">
        <v>131</v>
      </c>
      <c r="G15" s="113" t="s">
        <v>178</v>
      </c>
      <c r="H15" s="113" t="s">
        <v>221</v>
      </c>
      <c r="I15" s="112" t="s">
        <v>71</v>
      </c>
      <c r="J15" s="112">
        <v>4</v>
      </c>
      <c r="K15" s="104">
        <f t="shared" si="0"/>
        <v>30000</v>
      </c>
      <c r="L15" s="122">
        <v>120000</v>
      </c>
    </row>
    <row r="16" spans="1:12" ht="30">
      <c r="A16" s="96">
        <v>8</v>
      </c>
      <c r="B16" s="96" t="s">
        <v>547</v>
      </c>
      <c r="C16" s="112" t="s">
        <v>93</v>
      </c>
      <c r="D16" s="94" t="s">
        <v>579</v>
      </c>
      <c r="E16" s="112" t="s">
        <v>69</v>
      </c>
      <c r="F16" s="103" t="s">
        <v>132</v>
      </c>
      <c r="G16" s="113" t="s">
        <v>179</v>
      </c>
      <c r="H16" s="113" t="s">
        <v>222</v>
      </c>
      <c r="I16" s="112" t="s">
        <v>71</v>
      </c>
      <c r="J16" s="112">
        <v>15</v>
      </c>
      <c r="K16" s="104">
        <f t="shared" si="0"/>
        <v>16000</v>
      </c>
      <c r="L16" s="122">
        <v>240000</v>
      </c>
    </row>
    <row r="17" spans="1:12" ht="30">
      <c r="A17" s="96">
        <v>9</v>
      </c>
      <c r="B17" s="96" t="s">
        <v>547</v>
      </c>
      <c r="C17" s="112" t="s">
        <v>68</v>
      </c>
      <c r="D17" s="94" t="s">
        <v>579</v>
      </c>
      <c r="E17" s="112" t="s">
        <v>69</v>
      </c>
      <c r="F17" s="103" t="s">
        <v>133</v>
      </c>
      <c r="G17" s="113" t="s">
        <v>180</v>
      </c>
      <c r="H17" s="113" t="s">
        <v>223</v>
      </c>
      <c r="I17" s="112" t="s">
        <v>72</v>
      </c>
      <c r="J17" s="112">
        <v>600</v>
      </c>
      <c r="K17" s="104">
        <f t="shared" si="0"/>
        <v>81000</v>
      </c>
      <c r="L17" s="122">
        <v>48600000</v>
      </c>
    </row>
    <row r="18" spans="1:12" ht="30">
      <c r="A18" s="96">
        <v>10</v>
      </c>
      <c r="B18" s="96" t="s">
        <v>547</v>
      </c>
      <c r="C18" s="112" t="s">
        <v>94</v>
      </c>
      <c r="D18" s="94" t="s">
        <v>579</v>
      </c>
      <c r="E18" s="112" t="s">
        <v>69</v>
      </c>
      <c r="F18" s="103" t="s">
        <v>134</v>
      </c>
      <c r="G18" s="113" t="s">
        <v>181</v>
      </c>
      <c r="H18" s="113" t="s">
        <v>224</v>
      </c>
      <c r="I18" s="112" t="s">
        <v>71</v>
      </c>
      <c r="J18" s="112">
        <v>6</v>
      </c>
      <c r="K18" s="104">
        <f t="shared" si="0"/>
        <v>2690000</v>
      </c>
      <c r="L18" s="122">
        <v>16140000</v>
      </c>
    </row>
    <row r="19" spans="1:12" ht="30">
      <c r="A19" s="96">
        <v>11</v>
      </c>
      <c r="B19" s="96" t="s">
        <v>547</v>
      </c>
      <c r="C19" s="112" t="s">
        <v>95</v>
      </c>
      <c r="D19" s="94" t="s">
        <v>579</v>
      </c>
      <c r="E19" s="112" t="s">
        <v>69</v>
      </c>
      <c r="F19" s="103" t="s">
        <v>135</v>
      </c>
      <c r="G19" s="113" t="s">
        <v>182</v>
      </c>
      <c r="H19" s="113" t="s">
        <v>225</v>
      </c>
      <c r="I19" s="112" t="s">
        <v>71</v>
      </c>
      <c r="J19" s="112">
        <v>12</v>
      </c>
      <c r="K19" s="104">
        <f t="shared" si="0"/>
        <v>309999</v>
      </c>
      <c r="L19" s="122">
        <v>3719988</v>
      </c>
    </row>
    <row r="20" spans="1:12" ht="30">
      <c r="A20" s="96">
        <v>12</v>
      </c>
      <c r="B20" s="96" t="s">
        <v>547</v>
      </c>
      <c r="C20" s="112" t="s">
        <v>96</v>
      </c>
      <c r="D20" s="94" t="s">
        <v>579</v>
      </c>
      <c r="E20" s="112" t="s">
        <v>69</v>
      </c>
      <c r="F20" s="103" t="s">
        <v>136</v>
      </c>
      <c r="G20" s="113" t="s">
        <v>183</v>
      </c>
      <c r="H20" s="113" t="s">
        <v>226</v>
      </c>
      <c r="I20" s="112" t="s">
        <v>71</v>
      </c>
      <c r="J20" s="112">
        <v>500</v>
      </c>
      <c r="K20" s="104">
        <f t="shared" si="0"/>
        <v>6950</v>
      </c>
      <c r="L20" s="122">
        <v>3475000</v>
      </c>
    </row>
    <row r="21" spans="1:12" ht="30">
      <c r="A21" s="96">
        <v>13</v>
      </c>
      <c r="B21" s="96" t="s">
        <v>547</v>
      </c>
      <c r="C21" s="112" t="s">
        <v>97</v>
      </c>
      <c r="D21" s="94" t="s">
        <v>579</v>
      </c>
      <c r="E21" s="112" t="s">
        <v>69</v>
      </c>
      <c r="F21" s="103" t="s">
        <v>137</v>
      </c>
      <c r="G21" s="113" t="s">
        <v>184</v>
      </c>
      <c r="H21" s="113" t="s">
        <v>227</v>
      </c>
      <c r="I21" s="112" t="s">
        <v>71</v>
      </c>
      <c r="J21" s="112">
        <v>25</v>
      </c>
      <c r="K21" s="104">
        <f t="shared" si="0"/>
        <v>379000</v>
      </c>
      <c r="L21" s="122">
        <v>9475000</v>
      </c>
    </row>
    <row r="22" spans="1:12" s="40" customFormat="1" ht="30">
      <c r="A22" s="96">
        <v>14</v>
      </c>
      <c r="B22" s="96" t="s">
        <v>547</v>
      </c>
      <c r="C22" s="112" t="s">
        <v>82</v>
      </c>
      <c r="D22" s="94" t="s">
        <v>579</v>
      </c>
      <c r="E22" s="112" t="s">
        <v>69</v>
      </c>
      <c r="F22" s="103" t="s">
        <v>138</v>
      </c>
      <c r="G22" s="113" t="s">
        <v>185</v>
      </c>
      <c r="H22" s="113" t="s">
        <v>228</v>
      </c>
      <c r="I22" s="112" t="s">
        <v>71</v>
      </c>
      <c r="J22" s="112">
        <v>1</v>
      </c>
      <c r="K22" s="104">
        <f t="shared" si="0"/>
        <v>2299000</v>
      </c>
      <c r="L22" s="122">
        <v>2299000</v>
      </c>
    </row>
    <row r="23" spans="1:12" ht="30">
      <c r="A23" s="96">
        <v>15</v>
      </c>
      <c r="B23" s="96" t="s">
        <v>547</v>
      </c>
      <c r="C23" s="112" t="s">
        <v>98</v>
      </c>
      <c r="D23" s="94" t="s">
        <v>579</v>
      </c>
      <c r="E23" s="112" t="s">
        <v>69</v>
      </c>
      <c r="F23" s="103" t="s">
        <v>139</v>
      </c>
      <c r="G23" s="113" t="s">
        <v>186</v>
      </c>
      <c r="H23" s="113" t="s">
        <v>229</v>
      </c>
      <c r="I23" s="112" t="s">
        <v>263</v>
      </c>
      <c r="J23" s="112">
        <v>9</v>
      </c>
      <c r="K23" s="104">
        <f t="shared" si="0"/>
        <v>1256000</v>
      </c>
      <c r="L23" s="122">
        <v>11304000</v>
      </c>
    </row>
    <row r="24" spans="1:12" ht="30">
      <c r="A24" s="96">
        <v>16</v>
      </c>
      <c r="B24" s="96" t="s">
        <v>547</v>
      </c>
      <c r="C24" s="112" t="s">
        <v>99</v>
      </c>
      <c r="D24" s="94" t="s">
        <v>579</v>
      </c>
      <c r="E24" s="112" t="s">
        <v>69</v>
      </c>
      <c r="F24" s="103" t="s">
        <v>140</v>
      </c>
      <c r="G24" s="113" t="s">
        <v>187</v>
      </c>
      <c r="H24" s="113" t="s">
        <v>230</v>
      </c>
      <c r="I24" s="112" t="s">
        <v>71</v>
      </c>
      <c r="J24" s="112">
        <v>9</v>
      </c>
      <c r="K24" s="104">
        <f t="shared" si="0"/>
        <v>435555</v>
      </c>
      <c r="L24" s="122">
        <v>3919995</v>
      </c>
    </row>
    <row r="25" spans="1:12" ht="30">
      <c r="A25" s="96">
        <v>17</v>
      </c>
      <c r="B25" s="96" t="s">
        <v>547</v>
      </c>
      <c r="C25" s="112" t="s">
        <v>100</v>
      </c>
      <c r="D25" s="94" t="s">
        <v>579</v>
      </c>
      <c r="E25" s="112" t="s">
        <v>69</v>
      </c>
      <c r="F25" s="103" t="s">
        <v>141</v>
      </c>
      <c r="G25" s="113" t="s">
        <v>188</v>
      </c>
      <c r="H25" s="113" t="s">
        <v>231</v>
      </c>
      <c r="I25" s="112" t="s">
        <v>262</v>
      </c>
      <c r="J25" s="112">
        <v>600</v>
      </c>
      <c r="K25" s="104">
        <f t="shared" si="0"/>
        <v>137999</v>
      </c>
      <c r="L25" s="122">
        <v>82799400</v>
      </c>
    </row>
    <row r="26" spans="1:12" ht="30">
      <c r="A26" s="96">
        <v>18</v>
      </c>
      <c r="B26" s="96" t="s">
        <v>547</v>
      </c>
      <c r="C26" s="112" t="s">
        <v>101</v>
      </c>
      <c r="D26" s="94" t="s">
        <v>579</v>
      </c>
      <c r="E26" s="112" t="s">
        <v>69</v>
      </c>
      <c r="F26" s="103" t="s">
        <v>142</v>
      </c>
      <c r="G26" s="113" t="s">
        <v>189</v>
      </c>
      <c r="H26" s="113" t="s">
        <v>232</v>
      </c>
      <c r="I26" s="112" t="s">
        <v>75</v>
      </c>
      <c r="J26" s="112">
        <v>100</v>
      </c>
      <c r="K26" s="104">
        <f t="shared" si="0"/>
        <v>175000</v>
      </c>
      <c r="L26" s="122">
        <v>17500000</v>
      </c>
    </row>
    <row r="27" spans="1:12" ht="30">
      <c r="A27" s="96">
        <v>19</v>
      </c>
      <c r="B27" s="96" t="s">
        <v>547</v>
      </c>
      <c r="C27" s="112" t="s">
        <v>102</v>
      </c>
      <c r="D27" s="94" t="s">
        <v>579</v>
      </c>
      <c r="E27" s="112" t="s">
        <v>69</v>
      </c>
      <c r="F27" s="103" t="s">
        <v>143</v>
      </c>
      <c r="G27" s="113" t="s">
        <v>190</v>
      </c>
      <c r="H27" s="113" t="s">
        <v>233</v>
      </c>
      <c r="I27" s="112" t="s">
        <v>73</v>
      </c>
      <c r="J27" s="112">
        <v>15</v>
      </c>
      <c r="K27" s="104">
        <f t="shared" si="0"/>
        <v>132500</v>
      </c>
      <c r="L27" s="122">
        <v>1987500</v>
      </c>
    </row>
    <row r="28" spans="1:12" ht="30">
      <c r="A28" s="96">
        <v>20</v>
      </c>
      <c r="B28" s="96" t="s">
        <v>547</v>
      </c>
      <c r="C28" s="112" t="s">
        <v>103</v>
      </c>
      <c r="D28" s="94" t="s">
        <v>579</v>
      </c>
      <c r="E28" s="112" t="s">
        <v>69</v>
      </c>
      <c r="F28" s="103" t="s">
        <v>144</v>
      </c>
      <c r="G28" s="113" t="s">
        <v>191</v>
      </c>
      <c r="H28" s="113" t="s">
        <v>234</v>
      </c>
      <c r="I28" s="112" t="s">
        <v>71</v>
      </c>
      <c r="J28" s="112">
        <v>150</v>
      </c>
      <c r="K28" s="104">
        <f t="shared" si="0"/>
        <v>148850</v>
      </c>
      <c r="L28" s="122">
        <v>22327500</v>
      </c>
    </row>
    <row r="29" spans="1:12" ht="30">
      <c r="A29" s="96">
        <v>21</v>
      </c>
      <c r="B29" s="96" t="s">
        <v>547</v>
      </c>
      <c r="C29" s="112" t="s">
        <v>104</v>
      </c>
      <c r="D29" s="94" t="s">
        <v>579</v>
      </c>
      <c r="E29" s="112" t="s">
        <v>69</v>
      </c>
      <c r="F29" s="103" t="s">
        <v>145</v>
      </c>
      <c r="G29" s="113" t="s">
        <v>192</v>
      </c>
      <c r="H29" s="113" t="s">
        <v>235</v>
      </c>
      <c r="I29" s="112" t="s">
        <v>71</v>
      </c>
      <c r="J29" s="112">
        <v>10</v>
      </c>
      <c r="K29" s="104">
        <f t="shared" si="0"/>
        <v>585000</v>
      </c>
      <c r="L29" s="122">
        <v>5850000</v>
      </c>
    </row>
    <row r="30" spans="1:12" ht="30">
      <c r="A30" s="96">
        <v>22</v>
      </c>
      <c r="B30" s="96" t="s">
        <v>547</v>
      </c>
      <c r="C30" s="112" t="s">
        <v>105</v>
      </c>
      <c r="D30" s="94" t="s">
        <v>579</v>
      </c>
      <c r="E30" s="112" t="s">
        <v>69</v>
      </c>
      <c r="F30" s="103" t="s">
        <v>146</v>
      </c>
      <c r="G30" s="113" t="s">
        <v>193</v>
      </c>
      <c r="H30" s="113" t="s">
        <v>236</v>
      </c>
      <c r="I30" s="112" t="s">
        <v>71</v>
      </c>
      <c r="J30" s="112">
        <v>100</v>
      </c>
      <c r="K30" s="104">
        <f t="shared" si="0"/>
        <v>23999</v>
      </c>
      <c r="L30" s="122">
        <v>2399900</v>
      </c>
    </row>
    <row r="31" spans="1:12" s="40" customFormat="1" ht="30">
      <c r="A31" s="96">
        <v>23</v>
      </c>
      <c r="B31" s="96" t="s">
        <v>547</v>
      </c>
      <c r="C31" s="112" t="s">
        <v>106</v>
      </c>
      <c r="D31" s="94" t="s">
        <v>579</v>
      </c>
      <c r="E31" s="112" t="s">
        <v>69</v>
      </c>
      <c r="F31" s="103" t="s">
        <v>147</v>
      </c>
      <c r="G31" s="113" t="s">
        <v>182</v>
      </c>
      <c r="H31" s="113" t="s">
        <v>225</v>
      </c>
      <c r="I31" s="112" t="s">
        <v>71</v>
      </c>
      <c r="J31" s="112">
        <v>12</v>
      </c>
      <c r="K31" s="104">
        <f t="shared" si="0"/>
        <v>199999</v>
      </c>
      <c r="L31" s="122">
        <v>2399988</v>
      </c>
    </row>
    <row r="32" spans="1:12" ht="30">
      <c r="A32" s="96">
        <v>24</v>
      </c>
      <c r="B32" s="96" t="s">
        <v>547</v>
      </c>
      <c r="C32" s="112" t="s">
        <v>107</v>
      </c>
      <c r="D32" s="94" t="s">
        <v>579</v>
      </c>
      <c r="E32" s="112" t="s">
        <v>69</v>
      </c>
      <c r="F32" s="103" t="s">
        <v>148</v>
      </c>
      <c r="G32" s="113" t="s">
        <v>182</v>
      </c>
      <c r="H32" s="113" t="s">
        <v>225</v>
      </c>
      <c r="I32" s="112" t="s">
        <v>71</v>
      </c>
      <c r="J32" s="112">
        <v>15</v>
      </c>
      <c r="K32" s="104">
        <f t="shared" si="0"/>
        <v>289999</v>
      </c>
      <c r="L32" s="122">
        <v>4349985</v>
      </c>
    </row>
    <row r="33" spans="1:12" ht="30">
      <c r="A33" s="96">
        <v>25</v>
      </c>
      <c r="B33" s="96" t="s">
        <v>547</v>
      </c>
      <c r="C33" s="112" t="s">
        <v>108</v>
      </c>
      <c r="D33" s="94" t="s">
        <v>579</v>
      </c>
      <c r="E33" s="112" t="s">
        <v>69</v>
      </c>
      <c r="F33" s="103" t="s">
        <v>149</v>
      </c>
      <c r="G33" s="113" t="s">
        <v>182</v>
      </c>
      <c r="H33" s="113" t="s">
        <v>225</v>
      </c>
      <c r="I33" s="112" t="s">
        <v>71</v>
      </c>
      <c r="J33" s="112">
        <v>250</v>
      </c>
      <c r="K33" s="104">
        <f t="shared" si="0"/>
        <v>23999</v>
      </c>
      <c r="L33" s="122">
        <v>5999750</v>
      </c>
    </row>
    <row r="34" spans="1:12" ht="30">
      <c r="A34" s="96">
        <v>26</v>
      </c>
      <c r="B34" s="96" t="s">
        <v>547</v>
      </c>
      <c r="C34" s="112" t="s">
        <v>109</v>
      </c>
      <c r="D34" s="94" t="s">
        <v>579</v>
      </c>
      <c r="E34" s="112" t="s">
        <v>69</v>
      </c>
      <c r="F34" s="103" t="s">
        <v>150</v>
      </c>
      <c r="G34" s="113" t="s">
        <v>194</v>
      </c>
      <c r="H34" s="113" t="s">
        <v>237</v>
      </c>
      <c r="I34" s="112" t="s">
        <v>71</v>
      </c>
      <c r="J34" s="112">
        <v>100</v>
      </c>
      <c r="K34" s="104">
        <f t="shared" si="0"/>
        <v>16500</v>
      </c>
      <c r="L34" s="122">
        <v>1650000</v>
      </c>
    </row>
    <row r="35" spans="1:12" ht="30">
      <c r="A35" s="96">
        <v>27</v>
      </c>
      <c r="B35" s="96" t="s">
        <v>547</v>
      </c>
      <c r="C35" s="112" t="s">
        <v>102</v>
      </c>
      <c r="D35" s="94" t="s">
        <v>579</v>
      </c>
      <c r="E35" s="112" t="s">
        <v>69</v>
      </c>
      <c r="F35" s="103" t="s">
        <v>151</v>
      </c>
      <c r="G35" s="113" t="s">
        <v>195</v>
      </c>
      <c r="H35" s="113" t="s">
        <v>238</v>
      </c>
      <c r="I35" s="112" t="s">
        <v>71</v>
      </c>
      <c r="J35" s="112">
        <v>20</v>
      </c>
      <c r="K35" s="104">
        <f t="shared" si="0"/>
        <v>145000</v>
      </c>
      <c r="L35" s="122">
        <v>2900000</v>
      </c>
    </row>
    <row r="36" spans="1:12" ht="30">
      <c r="A36" s="96">
        <v>28</v>
      </c>
      <c r="B36" s="96" t="s">
        <v>547</v>
      </c>
      <c r="C36" s="112" t="s">
        <v>110</v>
      </c>
      <c r="D36" s="94" t="s">
        <v>579</v>
      </c>
      <c r="E36" s="112" t="s">
        <v>69</v>
      </c>
      <c r="F36" s="103" t="s">
        <v>152</v>
      </c>
      <c r="G36" s="113" t="s">
        <v>196</v>
      </c>
      <c r="H36" s="113" t="s">
        <v>239</v>
      </c>
      <c r="I36" s="112" t="s">
        <v>260</v>
      </c>
      <c r="J36" s="112">
        <v>36</v>
      </c>
      <c r="K36" s="104">
        <f t="shared" si="0"/>
        <v>24945</v>
      </c>
      <c r="L36" s="122">
        <v>898020</v>
      </c>
    </row>
    <row r="37" spans="1:12" ht="30">
      <c r="A37" s="96">
        <v>29</v>
      </c>
      <c r="B37" s="96" t="s">
        <v>547</v>
      </c>
      <c r="C37" s="112" t="s">
        <v>111</v>
      </c>
      <c r="D37" s="94" t="s">
        <v>579</v>
      </c>
      <c r="E37" s="112" t="s">
        <v>69</v>
      </c>
      <c r="F37" s="103" t="s">
        <v>153</v>
      </c>
      <c r="G37" s="113" t="s">
        <v>197</v>
      </c>
      <c r="H37" s="113" t="s">
        <v>240</v>
      </c>
      <c r="I37" s="112" t="s">
        <v>71</v>
      </c>
      <c r="J37" s="112">
        <v>2</v>
      </c>
      <c r="K37" s="104">
        <f t="shared" si="0"/>
        <v>800464</v>
      </c>
      <c r="L37" s="122">
        <v>1600928</v>
      </c>
    </row>
    <row r="38" spans="1:12" ht="30">
      <c r="A38" s="96">
        <v>30</v>
      </c>
      <c r="B38" s="96" t="s">
        <v>547</v>
      </c>
      <c r="C38" s="112" t="s">
        <v>112</v>
      </c>
      <c r="D38" s="94" t="s">
        <v>579</v>
      </c>
      <c r="E38" s="112" t="s">
        <v>69</v>
      </c>
      <c r="F38" s="103" t="s">
        <v>154</v>
      </c>
      <c r="G38" s="113" t="s">
        <v>198</v>
      </c>
      <c r="H38" s="113" t="s">
        <v>241</v>
      </c>
      <c r="I38" s="112" t="s">
        <v>71</v>
      </c>
      <c r="J38" s="112">
        <v>150</v>
      </c>
      <c r="K38" s="104">
        <f t="shared" si="0"/>
        <v>36111</v>
      </c>
      <c r="L38" s="122">
        <v>5416650</v>
      </c>
    </row>
    <row r="39" spans="1:12" s="40" customFormat="1" ht="30">
      <c r="A39" s="96">
        <v>31</v>
      </c>
      <c r="B39" s="96" t="s">
        <v>547</v>
      </c>
      <c r="C39" s="112" t="s">
        <v>95</v>
      </c>
      <c r="D39" s="94" t="s">
        <v>579</v>
      </c>
      <c r="E39" s="112" t="s">
        <v>69</v>
      </c>
      <c r="F39" s="103" t="s">
        <v>155</v>
      </c>
      <c r="G39" s="113" t="s">
        <v>182</v>
      </c>
      <c r="H39" s="113" t="s">
        <v>225</v>
      </c>
      <c r="I39" s="112" t="s">
        <v>71</v>
      </c>
      <c r="J39" s="112">
        <v>32</v>
      </c>
      <c r="K39" s="104">
        <f t="shared" si="0"/>
        <v>259999</v>
      </c>
      <c r="L39" s="122">
        <v>8319968</v>
      </c>
    </row>
    <row r="40" spans="1:12" ht="30">
      <c r="A40" s="96">
        <v>32</v>
      </c>
      <c r="B40" s="96" t="s">
        <v>547</v>
      </c>
      <c r="C40" s="112" t="s">
        <v>113</v>
      </c>
      <c r="D40" s="94" t="s">
        <v>579</v>
      </c>
      <c r="E40" s="112" t="s">
        <v>69</v>
      </c>
      <c r="F40" s="103" t="s">
        <v>156</v>
      </c>
      <c r="G40" s="113" t="s">
        <v>199</v>
      </c>
      <c r="H40" s="113" t="s">
        <v>242</v>
      </c>
      <c r="I40" s="112" t="s">
        <v>71</v>
      </c>
      <c r="J40" s="112">
        <v>2</v>
      </c>
      <c r="K40" s="104">
        <f t="shared" si="0"/>
        <v>1134000</v>
      </c>
      <c r="L40" s="122">
        <v>2268000</v>
      </c>
    </row>
    <row r="41" spans="1:12" ht="30">
      <c r="A41" s="96">
        <v>33</v>
      </c>
      <c r="B41" s="96" t="s">
        <v>547</v>
      </c>
      <c r="C41" s="112" t="s">
        <v>114</v>
      </c>
      <c r="D41" s="94" t="s">
        <v>579</v>
      </c>
      <c r="E41" s="112" t="s">
        <v>70</v>
      </c>
      <c r="F41" s="103" t="s">
        <v>157</v>
      </c>
      <c r="G41" s="113" t="s">
        <v>200</v>
      </c>
      <c r="H41" s="113" t="s">
        <v>243</v>
      </c>
      <c r="I41" s="112" t="s">
        <v>71</v>
      </c>
      <c r="J41" s="112">
        <v>10</v>
      </c>
      <c r="K41" s="104">
        <f t="shared" si="0"/>
        <v>156800</v>
      </c>
      <c r="L41" s="122">
        <v>1568000</v>
      </c>
    </row>
    <row r="42" spans="1:12" ht="30">
      <c r="A42" s="96">
        <v>34</v>
      </c>
      <c r="B42" s="96" t="s">
        <v>547</v>
      </c>
      <c r="C42" s="112" t="s">
        <v>115</v>
      </c>
      <c r="D42" s="94" t="s">
        <v>579</v>
      </c>
      <c r="E42" s="112" t="s">
        <v>69</v>
      </c>
      <c r="F42" s="103" t="s">
        <v>158</v>
      </c>
      <c r="G42" s="113" t="s">
        <v>201</v>
      </c>
      <c r="H42" s="113" t="s">
        <v>244</v>
      </c>
      <c r="I42" s="112" t="s">
        <v>260</v>
      </c>
      <c r="J42" s="112">
        <v>915</v>
      </c>
      <c r="K42" s="104">
        <f t="shared" si="0"/>
        <v>5580</v>
      </c>
      <c r="L42" s="122">
        <v>5105700</v>
      </c>
    </row>
    <row r="43" spans="1:12" ht="30">
      <c r="A43" s="96">
        <v>35</v>
      </c>
      <c r="B43" s="96" t="s">
        <v>547</v>
      </c>
      <c r="C43" s="112" t="s">
        <v>116</v>
      </c>
      <c r="D43" s="94" t="s">
        <v>579</v>
      </c>
      <c r="E43" s="112" t="s">
        <v>69</v>
      </c>
      <c r="F43" s="103" t="s">
        <v>159</v>
      </c>
      <c r="G43" s="113" t="s">
        <v>202</v>
      </c>
      <c r="H43" s="113" t="s">
        <v>245</v>
      </c>
      <c r="I43" s="112" t="s">
        <v>71</v>
      </c>
      <c r="J43" s="112">
        <v>100</v>
      </c>
      <c r="K43" s="104">
        <f t="shared" si="0"/>
        <v>140000</v>
      </c>
      <c r="L43" s="122">
        <v>14000000</v>
      </c>
    </row>
    <row r="44" spans="1:12" ht="30">
      <c r="A44" s="96">
        <v>36</v>
      </c>
      <c r="B44" s="96" t="s">
        <v>547</v>
      </c>
      <c r="C44" s="112" t="s">
        <v>117</v>
      </c>
      <c r="D44" s="94" t="s">
        <v>579</v>
      </c>
      <c r="E44" s="112" t="s">
        <v>69</v>
      </c>
      <c r="F44" s="103" t="s">
        <v>160</v>
      </c>
      <c r="G44" s="113" t="s">
        <v>203</v>
      </c>
      <c r="H44" s="113" t="s">
        <v>246</v>
      </c>
      <c r="I44" s="112" t="s">
        <v>71</v>
      </c>
      <c r="J44" s="112">
        <v>500</v>
      </c>
      <c r="K44" s="104">
        <f t="shared" si="0"/>
        <v>440</v>
      </c>
      <c r="L44" s="122">
        <v>220000</v>
      </c>
    </row>
    <row r="45" spans="1:12" ht="30">
      <c r="A45" s="96">
        <v>37</v>
      </c>
      <c r="B45" s="96" t="s">
        <v>547</v>
      </c>
      <c r="C45" s="112" t="s">
        <v>118</v>
      </c>
      <c r="D45" s="94" t="s">
        <v>579</v>
      </c>
      <c r="E45" s="112" t="s">
        <v>69</v>
      </c>
      <c r="F45" s="103" t="s">
        <v>161</v>
      </c>
      <c r="G45" s="113" t="s">
        <v>204</v>
      </c>
      <c r="H45" s="113" t="s">
        <v>247</v>
      </c>
      <c r="I45" s="112" t="s">
        <v>71</v>
      </c>
      <c r="J45" s="112">
        <v>200</v>
      </c>
      <c r="K45" s="104">
        <f t="shared" si="0"/>
        <v>14700</v>
      </c>
      <c r="L45" s="122">
        <v>2940000</v>
      </c>
    </row>
    <row r="46" spans="1:12" ht="30">
      <c r="A46" s="96">
        <v>38</v>
      </c>
      <c r="B46" s="96" t="s">
        <v>547</v>
      </c>
      <c r="C46" s="112" t="s">
        <v>118</v>
      </c>
      <c r="D46" s="94" t="s">
        <v>579</v>
      </c>
      <c r="E46" s="112" t="s">
        <v>69</v>
      </c>
      <c r="F46" s="103" t="s">
        <v>162</v>
      </c>
      <c r="G46" s="113" t="s">
        <v>205</v>
      </c>
      <c r="H46" s="113" t="s">
        <v>248</v>
      </c>
      <c r="I46" s="112" t="s">
        <v>71</v>
      </c>
      <c r="J46" s="112">
        <v>200</v>
      </c>
      <c r="K46" s="104">
        <f t="shared" si="0"/>
        <v>17000</v>
      </c>
      <c r="L46" s="122">
        <v>3400000</v>
      </c>
    </row>
    <row r="47" spans="1:12" ht="30">
      <c r="A47" s="96">
        <v>39</v>
      </c>
      <c r="B47" s="96" t="s">
        <v>547</v>
      </c>
      <c r="C47" s="112" t="s">
        <v>119</v>
      </c>
      <c r="D47" s="94" t="s">
        <v>579</v>
      </c>
      <c r="E47" s="112" t="s">
        <v>69</v>
      </c>
      <c r="F47" s="103" t="s">
        <v>163</v>
      </c>
      <c r="G47" s="113" t="s">
        <v>206</v>
      </c>
      <c r="H47" s="113" t="s">
        <v>249</v>
      </c>
      <c r="I47" s="112" t="s">
        <v>261</v>
      </c>
      <c r="J47" s="112">
        <v>300</v>
      </c>
      <c r="K47" s="104">
        <f t="shared" si="0"/>
        <v>2181</v>
      </c>
      <c r="L47" s="122">
        <v>654300</v>
      </c>
    </row>
    <row r="48" spans="1:12" ht="30">
      <c r="A48" s="96">
        <v>40</v>
      </c>
      <c r="B48" s="96" t="s">
        <v>547</v>
      </c>
      <c r="C48" s="112" t="s">
        <v>120</v>
      </c>
      <c r="D48" s="94" t="s">
        <v>579</v>
      </c>
      <c r="E48" s="112" t="s">
        <v>69</v>
      </c>
      <c r="F48" s="103" t="s">
        <v>164</v>
      </c>
      <c r="G48" s="113" t="s">
        <v>207</v>
      </c>
      <c r="H48" s="113" t="s">
        <v>250</v>
      </c>
      <c r="I48" s="112" t="s">
        <v>71</v>
      </c>
      <c r="J48" s="112">
        <v>60</v>
      </c>
      <c r="K48" s="104">
        <f t="shared" si="0"/>
        <v>86200</v>
      </c>
      <c r="L48" s="122">
        <v>5172000</v>
      </c>
    </row>
    <row r="49" spans="1:12" s="40" customFormat="1" ht="30">
      <c r="A49" s="96">
        <v>41</v>
      </c>
      <c r="B49" s="96" t="s">
        <v>547</v>
      </c>
      <c r="C49" s="112" t="s">
        <v>76</v>
      </c>
      <c r="D49" s="94" t="s">
        <v>579</v>
      </c>
      <c r="E49" s="112" t="s">
        <v>69</v>
      </c>
      <c r="F49" s="103" t="s">
        <v>165</v>
      </c>
      <c r="G49" s="113" t="s">
        <v>208</v>
      </c>
      <c r="H49" s="113" t="s">
        <v>251</v>
      </c>
      <c r="I49" s="112" t="s">
        <v>75</v>
      </c>
      <c r="J49" s="112">
        <v>150</v>
      </c>
      <c r="K49" s="104">
        <f t="shared" si="0"/>
        <v>78000</v>
      </c>
      <c r="L49" s="122">
        <v>11700000</v>
      </c>
    </row>
    <row r="50" spans="1:12" ht="30">
      <c r="A50" s="96">
        <v>42</v>
      </c>
      <c r="B50" s="96" t="s">
        <v>547</v>
      </c>
      <c r="C50" s="112" t="s">
        <v>82</v>
      </c>
      <c r="D50" s="94" t="s">
        <v>579</v>
      </c>
      <c r="E50" s="112" t="s">
        <v>69</v>
      </c>
      <c r="F50" s="103" t="s">
        <v>166</v>
      </c>
      <c r="G50" s="113" t="s">
        <v>209</v>
      </c>
      <c r="H50" s="113" t="s">
        <v>252</v>
      </c>
      <c r="I50" s="112" t="s">
        <v>71</v>
      </c>
      <c r="J50" s="112">
        <v>3</v>
      </c>
      <c r="K50" s="104">
        <f t="shared" si="0"/>
        <v>4375000</v>
      </c>
      <c r="L50" s="122">
        <v>13125000</v>
      </c>
    </row>
    <row r="51" spans="1:12" ht="30">
      <c r="A51" s="96">
        <v>43</v>
      </c>
      <c r="B51" s="96" t="s">
        <v>547</v>
      </c>
      <c r="C51" s="112" t="s">
        <v>121</v>
      </c>
      <c r="D51" s="94" t="s">
        <v>579</v>
      </c>
      <c r="E51" s="112" t="s">
        <v>69</v>
      </c>
      <c r="F51" s="103" t="s">
        <v>167</v>
      </c>
      <c r="G51" s="113" t="s">
        <v>210</v>
      </c>
      <c r="H51" s="113" t="s">
        <v>253</v>
      </c>
      <c r="I51" s="112" t="s">
        <v>260</v>
      </c>
      <c r="J51" s="112">
        <v>360</v>
      </c>
      <c r="K51" s="104">
        <f t="shared" si="0"/>
        <v>18823</v>
      </c>
      <c r="L51" s="122">
        <v>6776280</v>
      </c>
    </row>
    <row r="52" spans="1:12" ht="30">
      <c r="A52" s="96">
        <v>44</v>
      </c>
      <c r="B52" s="96" t="s">
        <v>547</v>
      </c>
      <c r="C52" s="112" t="s">
        <v>122</v>
      </c>
      <c r="D52" s="94" t="s">
        <v>579</v>
      </c>
      <c r="E52" s="112" t="s">
        <v>69</v>
      </c>
      <c r="F52" s="103" t="s">
        <v>168</v>
      </c>
      <c r="G52" s="113" t="s">
        <v>211</v>
      </c>
      <c r="H52" s="113" t="s">
        <v>254</v>
      </c>
      <c r="I52" s="112" t="s">
        <v>71</v>
      </c>
      <c r="J52" s="112">
        <v>6</v>
      </c>
      <c r="K52" s="104">
        <f t="shared" si="0"/>
        <v>1111111</v>
      </c>
      <c r="L52" s="122">
        <v>6666666</v>
      </c>
    </row>
    <row r="53" spans="1:12" ht="30">
      <c r="A53" s="96">
        <v>45</v>
      </c>
      <c r="B53" s="96" t="s">
        <v>547</v>
      </c>
      <c r="C53" s="112" t="s">
        <v>68</v>
      </c>
      <c r="D53" s="94" t="s">
        <v>579</v>
      </c>
      <c r="E53" s="112" t="s">
        <v>69</v>
      </c>
      <c r="F53" s="103" t="s">
        <v>169</v>
      </c>
      <c r="G53" s="112" t="s">
        <v>212</v>
      </c>
      <c r="H53" s="112" t="s">
        <v>255</v>
      </c>
      <c r="I53" s="112" t="s">
        <v>72</v>
      </c>
      <c r="J53" s="112">
        <v>20</v>
      </c>
      <c r="K53" s="104">
        <f t="shared" si="0"/>
        <v>494444</v>
      </c>
      <c r="L53" s="124">
        <v>9888880</v>
      </c>
    </row>
    <row r="54" spans="1:12" ht="30">
      <c r="A54" s="96">
        <v>46</v>
      </c>
      <c r="B54" s="96" t="s">
        <v>547</v>
      </c>
      <c r="C54" s="112" t="s">
        <v>123</v>
      </c>
      <c r="D54" s="94" t="s">
        <v>579</v>
      </c>
      <c r="E54" s="112" t="s">
        <v>69</v>
      </c>
      <c r="F54" s="103" t="s">
        <v>170</v>
      </c>
      <c r="G54" s="112" t="s">
        <v>213</v>
      </c>
      <c r="H54" s="112" t="s">
        <v>256</v>
      </c>
      <c r="I54" s="112" t="s">
        <v>259</v>
      </c>
      <c r="J54" s="112">
        <v>30</v>
      </c>
      <c r="K54" s="104">
        <f t="shared" si="0"/>
        <v>200000.00999999998</v>
      </c>
      <c r="L54" s="124">
        <v>6000000.2999999998</v>
      </c>
    </row>
    <row r="55" spans="1:12" ht="30">
      <c r="A55" s="96">
        <v>47</v>
      </c>
      <c r="B55" s="96" t="s">
        <v>547</v>
      </c>
      <c r="C55" s="112" t="s">
        <v>124</v>
      </c>
      <c r="D55" s="94" t="s">
        <v>579</v>
      </c>
      <c r="E55" s="112" t="s">
        <v>69</v>
      </c>
      <c r="F55" s="103" t="s">
        <v>171</v>
      </c>
      <c r="G55" s="112" t="s">
        <v>214</v>
      </c>
      <c r="H55" s="112" t="s">
        <v>257</v>
      </c>
      <c r="I55" s="112" t="s">
        <v>71</v>
      </c>
      <c r="J55" s="112">
        <v>1</v>
      </c>
      <c r="K55" s="104">
        <f t="shared" si="0"/>
        <v>1300000</v>
      </c>
      <c r="L55" s="124">
        <v>1300000</v>
      </c>
    </row>
    <row r="56" spans="1:12" ht="30">
      <c r="A56" s="96">
        <v>48</v>
      </c>
      <c r="B56" s="96" t="s">
        <v>547</v>
      </c>
      <c r="C56" s="112" t="s">
        <v>68</v>
      </c>
      <c r="D56" s="94" t="s">
        <v>579</v>
      </c>
      <c r="E56" s="112" t="s">
        <v>69</v>
      </c>
      <c r="F56" s="103" t="s">
        <v>172</v>
      </c>
      <c r="G56" s="112" t="s">
        <v>215</v>
      </c>
      <c r="H56" s="112" t="s">
        <v>258</v>
      </c>
      <c r="I56" s="112" t="s">
        <v>72</v>
      </c>
      <c r="J56" s="112">
        <v>20</v>
      </c>
      <c r="K56" s="104">
        <f t="shared" si="0"/>
        <v>250000</v>
      </c>
      <c r="L56" s="124">
        <v>5000000</v>
      </c>
    </row>
    <row r="57" spans="1:12" s="40" customFormat="1" ht="30">
      <c r="A57" s="96">
        <v>49</v>
      </c>
      <c r="B57" s="96" t="s">
        <v>547</v>
      </c>
      <c r="C57" s="101" t="s">
        <v>356</v>
      </c>
      <c r="D57" s="94" t="s">
        <v>579</v>
      </c>
      <c r="E57" s="112" t="s">
        <v>339</v>
      </c>
      <c r="F57" s="103" t="s">
        <v>375</v>
      </c>
      <c r="G57" s="101" t="s">
        <v>371</v>
      </c>
      <c r="H57" s="101" t="s">
        <v>368</v>
      </c>
      <c r="I57" s="101" t="s">
        <v>338</v>
      </c>
      <c r="J57" s="101" t="s">
        <v>363</v>
      </c>
      <c r="K57" s="104">
        <f t="shared" si="0"/>
        <v>1750</v>
      </c>
      <c r="L57" s="128">
        <v>8750000</v>
      </c>
    </row>
    <row r="58" spans="1:12" ht="30">
      <c r="A58" s="96">
        <v>50</v>
      </c>
      <c r="B58" s="96" t="s">
        <v>547</v>
      </c>
      <c r="C58" s="101" t="s">
        <v>357</v>
      </c>
      <c r="D58" s="94" t="s">
        <v>579</v>
      </c>
      <c r="E58" s="112" t="s">
        <v>339</v>
      </c>
      <c r="F58" s="103" t="s">
        <v>376</v>
      </c>
      <c r="G58" s="101" t="s">
        <v>372</v>
      </c>
      <c r="H58" s="101" t="s">
        <v>369</v>
      </c>
      <c r="I58" s="101" t="s">
        <v>338</v>
      </c>
      <c r="J58" s="101" t="s">
        <v>364</v>
      </c>
      <c r="K58" s="104">
        <f t="shared" si="0"/>
        <v>105000</v>
      </c>
      <c r="L58" s="128">
        <v>2100000</v>
      </c>
    </row>
    <row r="59" spans="1:12" ht="30">
      <c r="A59" s="96">
        <v>51</v>
      </c>
      <c r="B59" s="96" t="s">
        <v>547</v>
      </c>
      <c r="C59" s="101" t="s">
        <v>358</v>
      </c>
      <c r="D59" s="94" t="s">
        <v>579</v>
      </c>
      <c r="E59" s="112" t="s">
        <v>339</v>
      </c>
      <c r="F59" s="103" t="s">
        <v>377</v>
      </c>
      <c r="G59" s="101" t="s">
        <v>373</v>
      </c>
      <c r="H59" s="101" t="s">
        <v>370</v>
      </c>
      <c r="I59" s="101" t="s">
        <v>72</v>
      </c>
      <c r="J59" s="101" t="s">
        <v>365</v>
      </c>
      <c r="K59" s="104">
        <f t="shared" si="0"/>
        <v>10200</v>
      </c>
      <c r="L59" s="128">
        <v>3060000</v>
      </c>
    </row>
    <row r="60" spans="1:12" ht="30">
      <c r="A60" s="96">
        <v>52</v>
      </c>
      <c r="B60" s="96" t="s">
        <v>547</v>
      </c>
      <c r="C60" s="101" t="s">
        <v>359</v>
      </c>
      <c r="D60" s="94" t="s">
        <v>579</v>
      </c>
      <c r="E60" s="112" t="s">
        <v>339</v>
      </c>
      <c r="F60" s="103" t="s">
        <v>378</v>
      </c>
      <c r="G60" s="101" t="s">
        <v>374</v>
      </c>
      <c r="H60" s="101" t="s">
        <v>237</v>
      </c>
      <c r="I60" s="101" t="s">
        <v>338</v>
      </c>
      <c r="J60" s="101" t="s">
        <v>366</v>
      </c>
      <c r="K60" s="104">
        <f t="shared" si="0"/>
        <v>18900</v>
      </c>
      <c r="L60" s="128">
        <v>1890000</v>
      </c>
    </row>
    <row r="61" spans="1:12" ht="30">
      <c r="A61" s="96">
        <v>53</v>
      </c>
      <c r="B61" s="96" t="s">
        <v>547</v>
      </c>
      <c r="C61" s="101" t="s">
        <v>360</v>
      </c>
      <c r="D61" s="94" t="s">
        <v>579</v>
      </c>
      <c r="E61" s="112" t="s">
        <v>339</v>
      </c>
      <c r="F61" s="103" t="s">
        <v>379</v>
      </c>
      <c r="G61" s="101" t="s">
        <v>371</v>
      </c>
      <c r="H61" s="101" t="s">
        <v>368</v>
      </c>
      <c r="I61" s="101" t="s">
        <v>338</v>
      </c>
      <c r="J61" s="101" t="s">
        <v>365</v>
      </c>
      <c r="K61" s="104">
        <f t="shared" si="0"/>
        <v>7400</v>
      </c>
      <c r="L61" s="128">
        <v>2220000</v>
      </c>
    </row>
    <row r="62" spans="1:12" ht="30">
      <c r="A62" s="96">
        <v>54</v>
      </c>
      <c r="B62" s="96" t="s">
        <v>547</v>
      </c>
      <c r="C62" s="101" t="s">
        <v>361</v>
      </c>
      <c r="D62" s="94" t="s">
        <v>579</v>
      </c>
      <c r="E62" s="112" t="s">
        <v>339</v>
      </c>
      <c r="F62" s="103" t="s">
        <v>380</v>
      </c>
      <c r="G62" s="101" t="s">
        <v>373</v>
      </c>
      <c r="H62" s="101" t="s">
        <v>370</v>
      </c>
      <c r="I62" s="101" t="s">
        <v>338</v>
      </c>
      <c r="J62" s="101" t="s">
        <v>365</v>
      </c>
      <c r="K62" s="104">
        <f t="shared" si="0"/>
        <v>3900</v>
      </c>
      <c r="L62" s="128">
        <v>1170000</v>
      </c>
    </row>
    <row r="63" spans="1:12" ht="30">
      <c r="A63" s="96">
        <v>55</v>
      </c>
      <c r="B63" s="96" t="s">
        <v>547</v>
      </c>
      <c r="C63" s="101" t="s">
        <v>362</v>
      </c>
      <c r="D63" s="94" t="s">
        <v>579</v>
      </c>
      <c r="E63" s="112" t="s">
        <v>339</v>
      </c>
      <c r="F63" s="103" t="s">
        <v>381</v>
      </c>
      <c r="G63" s="101" t="s">
        <v>373</v>
      </c>
      <c r="H63" s="101" t="s">
        <v>370</v>
      </c>
      <c r="I63" s="101" t="s">
        <v>338</v>
      </c>
      <c r="J63" s="101" t="s">
        <v>367</v>
      </c>
      <c r="K63" s="104">
        <f t="shared" si="0"/>
        <v>14000</v>
      </c>
      <c r="L63" s="128">
        <v>7000000</v>
      </c>
    </row>
    <row r="64" spans="1:12" ht="15">
      <c r="A64" s="96"/>
      <c r="B64" s="179"/>
      <c r="C64" s="180"/>
      <c r="D64" s="96" t="s">
        <v>1</v>
      </c>
      <c r="E64" s="179"/>
      <c r="F64" s="181"/>
      <c r="G64" s="181"/>
      <c r="H64" s="181"/>
      <c r="I64" s="180"/>
      <c r="J64" s="96"/>
      <c r="K64" s="86"/>
      <c r="L64" s="90">
        <f>SUM(L9:L63)</f>
        <v>427589798.30000001</v>
      </c>
    </row>
    <row r="65" spans="1:12" ht="35.25" customHeight="1">
      <c r="A65" s="96"/>
      <c r="B65" s="176" t="s">
        <v>67</v>
      </c>
      <c r="C65" s="177"/>
      <c r="D65" s="177"/>
      <c r="E65" s="177"/>
      <c r="F65" s="177"/>
      <c r="G65" s="177"/>
      <c r="H65" s="177"/>
      <c r="I65" s="177"/>
      <c r="J65" s="177"/>
      <c r="K65" s="177"/>
      <c r="L65" s="178"/>
    </row>
    <row r="66" spans="1:12" ht="30">
      <c r="A66" s="96">
        <v>1</v>
      </c>
      <c r="B66" s="96" t="s">
        <v>547</v>
      </c>
      <c r="C66" s="112" t="s">
        <v>84</v>
      </c>
      <c r="D66" s="94" t="s">
        <v>579</v>
      </c>
      <c r="E66" s="112" t="s">
        <v>69</v>
      </c>
      <c r="F66" s="103" t="s">
        <v>274</v>
      </c>
      <c r="G66" s="113" t="s">
        <v>85</v>
      </c>
      <c r="H66" s="113" t="s">
        <v>294</v>
      </c>
      <c r="I66" s="83" t="s">
        <v>77</v>
      </c>
      <c r="J66" s="112">
        <v>65000</v>
      </c>
      <c r="K66" s="107">
        <f>+L66/J66</f>
        <v>300</v>
      </c>
      <c r="L66" s="122">
        <v>19500000</v>
      </c>
    </row>
    <row r="67" spans="1:12" ht="30">
      <c r="A67" s="96">
        <v>2</v>
      </c>
      <c r="B67" s="96" t="s">
        <v>547</v>
      </c>
      <c r="C67" s="112" t="s">
        <v>264</v>
      </c>
      <c r="D67" s="94" t="s">
        <v>579</v>
      </c>
      <c r="E67" s="112" t="s">
        <v>69</v>
      </c>
      <c r="F67" s="103" t="s">
        <v>275</v>
      </c>
      <c r="G67" s="113" t="s">
        <v>398</v>
      </c>
      <c r="H67" s="113" t="s">
        <v>295</v>
      </c>
      <c r="I67" s="83" t="s">
        <v>71</v>
      </c>
      <c r="J67" s="112">
        <v>3</v>
      </c>
      <c r="K67" s="107">
        <f t="shared" ref="K67:K73" si="1">+L67/J67</f>
        <v>4925000</v>
      </c>
      <c r="L67" s="122">
        <v>14775000</v>
      </c>
    </row>
    <row r="68" spans="1:12" ht="30">
      <c r="A68" s="96">
        <v>3</v>
      </c>
      <c r="B68" s="96" t="s">
        <v>547</v>
      </c>
      <c r="C68" s="112" t="s">
        <v>264</v>
      </c>
      <c r="D68" s="94" t="s">
        <v>579</v>
      </c>
      <c r="E68" s="112" t="s">
        <v>69</v>
      </c>
      <c r="F68" s="103" t="s">
        <v>276</v>
      </c>
      <c r="G68" s="113" t="s">
        <v>398</v>
      </c>
      <c r="H68" s="113" t="s">
        <v>295</v>
      </c>
      <c r="I68" s="83" t="s">
        <v>71</v>
      </c>
      <c r="J68" s="112">
        <v>1</v>
      </c>
      <c r="K68" s="107">
        <f t="shared" si="1"/>
        <v>3955000</v>
      </c>
      <c r="L68" s="122">
        <v>3955000</v>
      </c>
    </row>
    <row r="69" spans="1:12" ht="30">
      <c r="A69" s="96">
        <v>4</v>
      </c>
      <c r="B69" s="96" t="s">
        <v>547</v>
      </c>
      <c r="C69" s="112" t="s">
        <v>264</v>
      </c>
      <c r="D69" s="94" t="s">
        <v>579</v>
      </c>
      <c r="E69" s="112" t="s">
        <v>69</v>
      </c>
      <c r="F69" s="106" t="s">
        <v>277</v>
      </c>
      <c r="G69" s="113" t="s">
        <v>398</v>
      </c>
      <c r="H69" s="113" t="s">
        <v>295</v>
      </c>
      <c r="I69" s="83" t="s">
        <v>71</v>
      </c>
      <c r="J69" s="112">
        <v>3</v>
      </c>
      <c r="K69" s="107">
        <f t="shared" si="1"/>
        <v>4938000</v>
      </c>
      <c r="L69" s="122">
        <v>14814000</v>
      </c>
    </row>
    <row r="70" spans="1:12" ht="30">
      <c r="A70" s="96">
        <v>5</v>
      </c>
      <c r="B70" s="96" t="s">
        <v>547</v>
      </c>
      <c r="C70" s="112" t="s">
        <v>264</v>
      </c>
      <c r="D70" s="94" t="s">
        <v>579</v>
      </c>
      <c r="E70" s="112" t="s">
        <v>69</v>
      </c>
      <c r="F70" s="106" t="s">
        <v>278</v>
      </c>
      <c r="G70" s="113" t="s">
        <v>398</v>
      </c>
      <c r="H70" s="113" t="s">
        <v>295</v>
      </c>
      <c r="I70" s="83" t="s">
        <v>71</v>
      </c>
      <c r="J70" s="112">
        <v>3</v>
      </c>
      <c r="K70" s="107">
        <f t="shared" si="1"/>
        <v>3959000</v>
      </c>
      <c r="L70" s="122">
        <v>11877000</v>
      </c>
    </row>
    <row r="71" spans="1:12" ht="30">
      <c r="A71" s="96">
        <v>6</v>
      </c>
      <c r="B71" s="96" t="s">
        <v>547</v>
      </c>
      <c r="C71" s="112" t="s">
        <v>265</v>
      </c>
      <c r="D71" s="94" t="s">
        <v>579</v>
      </c>
      <c r="E71" s="112" t="s">
        <v>69</v>
      </c>
      <c r="F71" s="106" t="s">
        <v>279</v>
      </c>
      <c r="G71" s="113" t="s">
        <v>399</v>
      </c>
      <c r="H71" s="113" t="s">
        <v>296</v>
      </c>
      <c r="I71" s="83" t="s">
        <v>71</v>
      </c>
      <c r="J71" s="112">
        <v>1</v>
      </c>
      <c r="K71" s="107">
        <f t="shared" si="1"/>
        <v>1790000</v>
      </c>
      <c r="L71" s="122">
        <v>1790000</v>
      </c>
    </row>
    <row r="72" spans="1:12" ht="30">
      <c r="A72" s="96">
        <v>7</v>
      </c>
      <c r="B72" s="96" t="s">
        <v>547</v>
      </c>
      <c r="C72" s="112" t="s">
        <v>266</v>
      </c>
      <c r="D72" s="94" t="s">
        <v>579</v>
      </c>
      <c r="E72" s="112" t="s">
        <v>69</v>
      </c>
      <c r="F72" s="106" t="s">
        <v>280</v>
      </c>
      <c r="G72" s="113" t="s">
        <v>400</v>
      </c>
      <c r="H72" s="113" t="s">
        <v>297</v>
      </c>
      <c r="I72" s="83" t="s">
        <v>77</v>
      </c>
      <c r="J72" s="112">
        <v>100</v>
      </c>
      <c r="K72" s="107">
        <f t="shared" si="1"/>
        <v>18650</v>
      </c>
      <c r="L72" s="122">
        <v>1865000</v>
      </c>
    </row>
    <row r="73" spans="1:12" ht="30">
      <c r="A73" s="96">
        <v>8</v>
      </c>
      <c r="B73" s="96" t="s">
        <v>547</v>
      </c>
      <c r="C73" s="112" t="s">
        <v>264</v>
      </c>
      <c r="D73" s="94" t="s">
        <v>579</v>
      </c>
      <c r="E73" s="112" t="s">
        <v>69</v>
      </c>
      <c r="F73" s="97" t="s">
        <v>281</v>
      </c>
      <c r="G73" s="113" t="s">
        <v>398</v>
      </c>
      <c r="H73" s="113" t="s">
        <v>295</v>
      </c>
      <c r="I73" s="83" t="s">
        <v>71</v>
      </c>
      <c r="J73" s="112">
        <v>2</v>
      </c>
      <c r="K73" s="107">
        <f t="shared" si="1"/>
        <v>5085000</v>
      </c>
      <c r="L73" s="122">
        <v>10170000</v>
      </c>
    </row>
    <row r="74" spans="1:12" ht="30">
      <c r="A74" s="96">
        <v>9</v>
      </c>
      <c r="B74" s="96" t="s">
        <v>547</v>
      </c>
      <c r="C74" s="112" t="s">
        <v>267</v>
      </c>
      <c r="D74" s="94" t="s">
        <v>579</v>
      </c>
      <c r="E74" s="112" t="s">
        <v>69</v>
      </c>
      <c r="F74" s="97" t="s">
        <v>282</v>
      </c>
      <c r="G74" s="113" t="s">
        <v>401</v>
      </c>
      <c r="H74" s="113" t="s">
        <v>298</v>
      </c>
      <c r="I74" s="83" t="s">
        <v>77</v>
      </c>
      <c r="J74" s="112">
        <v>2</v>
      </c>
      <c r="K74" s="107">
        <f t="shared" ref="K74:K92" si="2">+L74/J74</f>
        <v>10250000</v>
      </c>
      <c r="L74" s="122">
        <v>20500000</v>
      </c>
    </row>
    <row r="75" spans="1:12" ht="45">
      <c r="A75" s="96">
        <v>10</v>
      </c>
      <c r="B75" s="96" t="s">
        <v>547</v>
      </c>
      <c r="C75" s="112" t="s">
        <v>80</v>
      </c>
      <c r="D75" s="94" t="s">
        <v>579</v>
      </c>
      <c r="E75" s="112" t="s">
        <v>69</v>
      </c>
      <c r="F75" s="97" t="s">
        <v>283</v>
      </c>
      <c r="G75" s="113" t="s">
        <v>402</v>
      </c>
      <c r="H75" s="113" t="s">
        <v>299</v>
      </c>
      <c r="I75" s="109" t="s">
        <v>77</v>
      </c>
      <c r="J75" s="112">
        <v>2</v>
      </c>
      <c r="K75" s="107">
        <f t="shared" si="2"/>
        <v>450000</v>
      </c>
      <c r="L75" s="122">
        <v>900000</v>
      </c>
    </row>
    <row r="76" spans="1:12" ht="30">
      <c r="A76" s="96">
        <v>11</v>
      </c>
      <c r="B76" s="96" t="s">
        <v>547</v>
      </c>
      <c r="C76" s="112" t="s">
        <v>267</v>
      </c>
      <c r="D76" s="94" t="s">
        <v>579</v>
      </c>
      <c r="E76" s="112" t="s">
        <v>69</v>
      </c>
      <c r="F76" s="97" t="s">
        <v>284</v>
      </c>
      <c r="G76" s="113" t="s">
        <v>401</v>
      </c>
      <c r="H76" s="113" t="s">
        <v>298</v>
      </c>
      <c r="I76" s="109" t="s">
        <v>77</v>
      </c>
      <c r="J76" s="112">
        <v>2</v>
      </c>
      <c r="K76" s="107">
        <f t="shared" si="2"/>
        <v>10250000</v>
      </c>
      <c r="L76" s="122">
        <v>20500000</v>
      </c>
    </row>
    <row r="77" spans="1:12" ht="30">
      <c r="A77" s="96">
        <v>12</v>
      </c>
      <c r="B77" s="96" t="s">
        <v>547</v>
      </c>
      <c r="C77" s="112" t="s">
        <v>268</v>
      </c>
      <c r="D77" s="94" t="s">
        <v>579</v>
      </c>
      <c r="E77" s="112" t="s">
        <v>70</v>
      </c>
      <c r="F77" s="97" t="s">
        <v>285</v>
      </c>
      <c r="G77" s="113" t="s">
        <v>403</v>
      </c>
      <c r="H77" s="113" t="s">
        <v>300</v>
      </c>
      <c r="I77" s="109" t="s">
        <v>77</v>
      </c>
      <c r="J77" s="112">
        <v>600</v>
      </c>
      <c r="K77" s="107">
        <f t="shared" si="2"/>
        <v>32480</v>
      </c>
      <c r="L77" s="122">
        <v>19488000</v>
      </c>
    </row>
    <row r="78" spans="1:12" ht="30">
      <c r="A78" s="96">
        <v>13</v>
      </c>
      <c r="B78" s="96" t="s">
        <v>547</v>
      </c>
      <c r="C78" s="112" t="s">
        <v>269</v>
      </c>
      <c r="D78" s="94" t="s">
        <v>579</v>
      </c>
      <c r="E78" s="112" t="s">
        <v>69</v>
      </c>
      <c r="F78" s="97" t="s">
        <v>286</v>
      </c>
      <c r="G78" s="113" t="s">
        <v>404</v>
      </c>
      <c r="H78" s="113" t="s">
        <v>301</v>
      </c>
      <c r="I78" s="109" t="s">
        <v>83</v>
      </c>
      <c r="J78" s="112">
        <v>61</v>
      </c>
      <c r="K78" s="107">
        <f t="shared" si="2"/>
        <v>57680</v>
      </c>
      <c r="L78" s="122">
        <v>3518480</v>
      </c>
    </row>
    <row r="79" spans="1:12" ht="30">
      <c r="A79" s="96">
        <v>14</v>
      </c>
      <c r="B79" s="96" t="s">
        <v>547</v>
      </c>
      <c r="C79" s="112" t="s">
        <v>270</v>
      </c>
      <c r="D79" s="94" t="s">
        <v>579</v>
      </c>
      <c r="E79" s="112" t="s">
        <v>70</v>
      </c>
      <c r="F79" s="97" t="s">
        <v>287</v>
      </c>
      <c r="G79" s="113" t="s">
        <v>405</v>
      </c>
      <c r="H79" s="113" t="s">
        <v>302</v>
      </c>
      <c r="I79" s="109" t="s">
        <v>73</v>
      </c>
      <c r="J79" s="112">
        <v>1</v>
      </c>
      <c r="K79" s="107">
        <f t="shared" si="2"/>
        <v>14000000</v>
      </c>
      <c r="L79" s="122">
        <v>14000000</v>
      </c>
    </row>
    <row r="80" spans="1:12" ht="30">
      <c r="A80" s="96">
        <v>15</v>
      </c>
      <c r="B80" s="96" t="s">
        <v>547</v>
      </c>
      <c r="C80" s="112" t="s">
        <v>269</v>
      </c>
      <c r="D80" s="94" t="s">
        <v>579</v>
      </c>
      <c r="E80" s="112" t="s">
        <v>69</v>
      </c>
      <c r="F80" s="97" t="s">
        <v>288</v>
      </c>
      <c r="G80" s="113" t="s">
        <v>404</v>
      </c>
      <c r="H80" s="113" t="s">
        <v>301</v>
      </c>
      <c r="I80" s="109" t="s">
        <v>83</v>
      </c>
      <c r="J80" s="112">
        <v>20</v>
      </c>
      <c r="K80" s="107">
        <f t="shared" si="2"/>
        <v>86520</v>
      </c>
      <c r="L80" s="122">
        <v>1730400</v>
      </c>
    </row>
    <row r="81" spans="1:12" ht="30">
      <c r="A81" s="96">
        <v>16</v>
      </c>
      <c r="B81" s="96" t="s">
        <v>547</v>
      </c>
      <c r="C81" s="112" t="s">
        <v>270</v>
      </c>
      <c r="D81" s="94" t="s">
        <v>579</v>
      </c>
      <c r="E81" s="112" t="s">
        <v>70</v>
      </c>
      <c r="F81" s="97" t="s">
        <v>289</v>
      </c>
      <c r="G81" s="113" t="s">
        <v>405</v>
      </c>
      <c r="H81" s="113" t="s">
        <v>302</v>
      </c>
      <c r="I81" s="109" t="s">
        <v>73</v>
      </c>
      <c r="J81" s="112">
        <v>1</v>
      </c>
      <c r="K81" s="107">
        <f t="shared" si="2"/>
        <v>14000000</v>
      </c>
      <c r="L81" s="122">
        <v>14000000</v>
      </c>
    </row>
    <row r="82" spans="1:12" ht="30">
      <c r="A82" s="96">
        <v>17</v>
      </c>
      <c r="B82" s="96" t="s">
        <v>547</v>
      </c>
      <c r="C82" s="112" t="s">
        <v>271</v>
      </c>
      <c r="D82" s="94" t="s">
        <v>579</v>
      </c>
      <c r="E82" s="112" t="s">
        <v>69</v>
      </c>
      <c r="F82" s="106" t="s">
        <v>290</v>
      </c>
      <c r="G82" s="113" t="s">
        <v>406</v>
      </c>
      <c r="H82" s="113" t="s">
        <v>303</v>
      </c>
      <c r="I82" s="83" t="s">
        <v>71</v>
      </c>
      <c r="J82" s="112">
        <v>1</v>
      </c>
      <c r="K82" s="107">
        <f t="shared" si="2"/>
        <v>190000</v>
      </c>
      <c r="L82" s="122">
        <v>190000</v>
      </c>
    </row>
    <row r="83" spans="1:12" ht="30">
      <c r="A83" s="96">
        <v>18</v>
      </c>
      <c r="B83" s="96" t="s">
        <v>547</v>
      </c>
      <c r="C83" s="112" t="s">
        <v>266</v>
      </c>
      <c r="D83" s="94" t="s">
        <v>579</v>
      </c>
      <c r="E83" s="112" t="s">
        <v>70</v>
      </c>
      <c r="F83" s="106" t="s">
        <v>291</v>
      </c>
      <c r="G83" s="113" t="s">
        <v>407</v>
      </c>
      <c r="H83" s="113" t="s">
        <v>304</v>
      </c>
      <c r="I83" s="83" t="s">
        <v>71</v>
      </c>
      <c r="J83" s="112">
        <v>135</v>
      </c>
      <c r="K83" s="107">
        <f t="shared" si="2"/>
        <v>19600</v>
      </c>
      <c r="L83" s="122">
        <v>2646000</v>
      </c>
    </row>
    <row r="84" spans="1:12" ht="30">
      <c r="A84" s="96">
        <v>19</v>
      </c>
      <c r="B84" s="96" t="s">
        <v>547</v>
      </c>
      <c r="C84" s="112" t="s">
        <v>272</v>
      </c>
      <c r="D84" s="94" t="s">
        <v>579</v>
      </c>
      <c r="E84" s="112" t="s">
        <v>69</v>
      </c>
      <c r="F84" s="97" t="s">
        <v>292</v>
      </c>
      <c r="G84" s="114" t="s">
        <v>408</v>
      </c>
      <c r="H84" s="114" t="s">
        <v>305</v>
      </c>
      <c r="I84" s="83" t="s">
        <v>77</v>
      </c>
      <c r="J84" s="112">
        <v>1</v>
      </c>
      <c r="K84" s="107">
        <f t="shared" si="2"/>
        <v>2016000</v>
      </c>
      <c r="L84" s="123">
        <v>2016000</v>
      </c>
    </row>
    <row r="85" spans="1:12" ht="30">
      <c r="A85" s="96">
        <v>20</v>
      </c>
      <c r="B85" s="96" t="s">
        <v>547</v>
      </c>
      <c r="C85" s="112" t="s">
        <v>273</v>
      </c>
      <c r="D85" s="94" t="s">
        <v>579</v>
      </c>
      <c r="E85" s="112" t="s">
        <v>69</v>
      </c>
      <c r="F85" s="97" t="s">
        <v>293</v>
      </c>
      <c r="G85" s="112" t="s">
        <v>409</v>
      </c>
      <c r="H85" s="112" t="s">
        <v>306</v>
      </c>
      <c r="I85" s="83" t="s">
        <v>77</v>
      </c>
      <c r="J85" s="112">
        <v>400</v>
      </c>
      <c r="K85" s="107">
        <f t="shared" si="2"/>
        <v>45000</v>
      </c>
      <c r="L85" s="124">
        <v>18000000</v>
      </c>
    </row>
    <row r="86" spans="1:12" ht="30">
      <c r="A86" s="96">
        <v>21</v>
      </c>
      <c r="B86" s="96" t="s">
        <v>547</v>
      </c>
      <c r="C86" s="121" t="s">
        <v>346</v>
      </c>
      <c r="D86" s="94" t="s">
        <v>579</v>
      </c>
      <c r="E86" s="112" t="s">
        <v>339</v>
      </c>
      <c r="F86" s="97" t="s">
        <v>348</v>
      </c>
      <c r="G86" s="121" t="s">
        <v>396</v>
      </c>
      <c r="H86" s="121" t="s">
        <v>351</v>
      </c>
      <c r="I86" s="121" t="s">
        <v>355</v>
      </c>
      <c r="J86" s="121" t="s">
        <v>337</v>
      </c>
      <c r="K86" s="107">
        <f t="shared" si="2"/>
        <v>11760000</v>
      </c>
      <c r="L86" s="126">
        <v>11760000</v>
      </c>
    </row>
    <row r="87" spans="1:12" ht="30">
      <c r="A87" s="96">
        <v>22</v>
      </c>
      <c r="B87" s="96" t="s">
        <v>547</v>
      </c>
      <c r="C87" s="121" t="s">
        <v>346</v>
      </c>
      <c r="D87" s="94" t="s">
        <v>579</v>
      </c>
      <c r="E87" s="112" t="s">
        <v>339</v>
      </c>
      <c r="F87" s="97" t="s">
        <v>349</v>
      </c>
      <c r="G87" s="121" t="s">
        <v>396</v>
      </c>
      <c r="H87" s="121" t="s">
        <v>351</v>
      </c>
      <c r="I87" s="121" t="s">
        <v>355</v>
      </c>
      <c r="J87" s="121" t="s">
        <v>353</v>
      </c>
      <c r="K87" s="107">
        <f t="shared" si="2"/>
        <v>8500000</v>
      </c>
      <c r="L87" s="126">
        <v>17000000</v>
      </c>
    </row>
    <row r="88" spans="1:12" ht="30">
      <c r="A88" s="96">
        <v>23</v>
      </c>
      <c r="B88" s="96" t="s">
        <v>547</v>
      </c>
      <c r="C88" s="121" t="s">
        <v>347</v>
      </c>
      <c r="D88" s="94" t="s">
        <v>579</v>
      </c>
      <c r="E88" s="112" t="s">
        <v>339</v>
      </c>
      <c r="F88" s="97" t="s">
        <v>350</v>
      </c>
      <c r="G88" s="121" t="s">
        <v>397</v>
      </c>
      <c r="H88" s="121" t="s">
        <v>352</v>
      </c>
      <c r="I88" s="121" t="s">
        <v>338</v>
      </c>
      <c r="J88" s="121" t="s">
        <v>354</v>
      </c>
      <c r="K88" s="107">
        <f t="shared" si="2"/>
        <v>2000000</v>
      </c>
      <c r="L88" s="126">
        <v>12000000</v>
      </c>
    </row>
    <row r="89" spans="1:12" ht="60">
      <c r="A89" s="96">
        <v>24</v>
      </c>
      <c r="B89" s="96" t="s">
        <v>547</v>
      </c>
      <c r="C89" s="119" t="s">
        <v>382</v>
      </c>
      <c r="D89" s="94" t="s">
        <v>579</v>
      </c>
      <c r="E89" s="105" t="s">
        <v>81</v>
      </c>
      <c r="F89" s="97" t="s">
        <v>389</v>
      </c>
      <c r="G89" s="97" t="s">
        <v>393</v>
      </c>
      <c r="H89" s="97" t="s">
        <v>386</v>
      </c>
      <c r="I89" s="121" t="s">
        <v>355</v>
      </c>
      <c r="J89" s="99">
        <v>1</v>
      </c>
      <c r="K89" s="107">
        <f t="shared" si="2"/>
        <v>46108289</v>
      </c>
      <c r="L89" s="125">
        <v>46108289</v>
      </c>
    </row>
    <row r="90" spans="1:12" ht="75">
      <c r="A90" s="96">
        <v>25</v>
      </c>
      <c r="B90" s="96" t="s">
        <v>547</v>
      </c>
      <c r="C90" s="119" t="s">
        <v>383</v>
      </c>
      <c r="D90" s="94" t="s">
        <v>579</v>
      </c>
      <c r="E90" s="105" t="s">
        <v>81</v>
      </c>
      <c r="F90" s="97" t="s">
        <v>390</v>
      </c>
      <c r="G90" s="119" t="s">
        <v>394</v>
      </c>
      <c r="H90" s="97" t="s">
        <v>387</v>
      </c>
      <c r="I90" s="121" t="s">
        <v>355</v>
      </c>
      <c r="J90" s="99">
        <v>1</v>
      </c>
      <c r="K90" s="107">
        <f t="shared" si="2"/>
        <v>320332600</v>
      </c>
      <c r="L90" s="125">
        <v>320332600</v>
      </c>
    </row>
    <row r="91" spans="1:12" ht="60">
      <c r="A91" s="96">
        <v>26</v>
      </c>
      <c r="B91" s="96" t="s">
        <v>547</v>
      </c>
      <c r="C91" s="119" t="s">
        <v>384</v>
      </c>
      <c r="D91" s="94" t="s">
        <v>579</v>
      </c>
      <c r="E91" s="105" t="s">
        <v>81</v>
      </c>
      <c r="F91" s="97" t="s">
        <v>391</v>
      </c>
      <c r="G91" s="97" t="s">
        <v>395</v>
      </c>
      <c r="H91" s="97" t="s">
        <v>388</v>
      </c>
      <c r="I91" s="121" t="s">
        <v>355</v>
      </c>
      <c r="J91" s="99">
        <v>1</v>
      </c>
      <c r="K91" s="107">
        <f t="shared" si="2"/>
        <v>81399780</v>
      </c>
      <c r="L91" s="125">
        <v>81399780</v>
      </c>
    </row>
    <row r="92" spans="1:12" ht="60">
      <c r="A92" s="96">
        <v>27</v>
      </c>
      <c r="B92" s="96" t="s">
        <v>547</v>
      </c>
      <c r="C92" s="119" t="s">
        <v>385</v>
      </c>
      <c r="D92" s="94" t="s">
        <v>579</v>
      </c>
      <c r="E92" s="105" t="s">
        <v>81</v>
      </c>
      <c r="F92" s="97" t="s">
        <v>392</v>
      </c>
      <c r="G92" s="97" t="s">
        <v>395</v>
      </c>
      <c r="H92" s="97" t="s">
        <v>388</v>
      </c>
      <c r="I92" s="121" t="s">
        <v>355</v>
      </c>
      <c r="J92" s="99">
        <v>1</v>
      </c>
      <c r="K92" s="107">
        <f t="shared" si="2"/>
        <v>59399648</v>
      </c>
      <c r="L92" s="125">
        <v>59399648</v>
      </c>
    </row>
    <row r="93" spans="1:12" ht="30">
      <c r="A93" s="96">
        <v>28</v>
      </c>
      <c r="B93" s="96" t="s">
        <v>547</v>
      </c>
      <c r="C93" s="127" t="s">
        <v>417</v>
      </c>
      <c r="D93" s="94" t="s">
        <v>579</v>
      </c>
      <c r="E93" s="105" t="s">
        <v>69</v>
      </c>
      <c r="F93" s="121" t="s">
        <v>415</v>
      </c>
      <c r="G93" s="97" t="s">
        <v>410</v>
      </c>
      <c r="H93" s="105" t="s">
        <v>412</v>
      </c>
      <c r="I93" s="109" t="s">
        <v>77</v>
      </c>
      <c r="J93" s="99">
        <v>1</v>
      </c>
      <c r="K93" s="107">
        <f t="shared" ref="K93:K99" si="3">+L93/J93</f>
        <v>6355000</v>
      </c>
      <c r="L93" s="107">
        <v>6355000</v>
      </c>
    </row>
    <row r="94" spans="1:12" ht="30">
      <c r="A94" s="96">
        <v>29</v>
      </c>
      <c r="B94" s="96" t="s">
        <v>547</v>
      </c>
      <c r="C94" s="127" t="s">
        <v>418</v>
      </c>
      <c r="D94" s="94" t="s">
        <v>579</v>
      </c>
      <c r="E94" s="105" t="s">
        <v>69</v>
      </c>
      <c r="F94" s="121" t="s">
        <v>416</v>
      </c>
      <c r="G94" s="97" t="s">
        <v>411</v>
      </c>
      <c r="H94" s="105" t="s">
        <v>413</v>
      </c>
      <c r="I94" s="109" t="s">
        <v>414</v>
      </c>
      <c r="J94" s="99">
        <v>1</v>
      </c>
      <c r="K94" s="107">
        <f t="shared" si="3"/>
        <v>5082500</v>
      </c>
      <c r="L94" s="107">
        <v>5082500</v>
      </c>
    </row>
    <row r="95" spans="1:12" ht="30">
      <c r="A95" s="96">
        <v>30</v>
      </c>
      <c r="B95" s="96" t="s">
        <v>547</v>
      </c>
      <c r="C95" s="127" t="s">
        <v>419</v>
      </c>
      <c r="D95" s="94" t="s">
        <v>579</v>
      </c>
      <c r="E95" s="105" t="s">
        <v>69</v>
      </c>
      <c r="F95" s="97" t="s">
        <v>438</v>
      </c>
      <c r="G95" s="97" t="s">
        <v>433</v>
      </c>
      <c r="H95" s="120" t="s">
        <v>429</v>
      </c>
      <c r="I95" s="109" t="s">
        <v>260</v>
      </c>
      <c r="J95" s="99" t="s">
        <v>423</v>
      </c>
      <c r="K95" s="107">
        <f t="shared" si="3"/>
        <v>19750</v>
      </c>
      <c r="L95" s="107">
        <v>7900000</v>
      </c>
    </row>
    <row r="96" spans="1:12" ht="30">
      <c r="A96" s="96">
        <v>31</v>
      </c>
      <c r="B96" s="96" t="s">
        <v>547</v>
      </c>
      <c r="C96" s="127" t="s">
        <v>420</v>
      </c>
      <c r="D96" s="94" t="s">
        <v>579</v>
      </c>
      <c r="E96" s="105" t="s">
        <v>69</v>
      </c>
      <c r="F96" s="97" t="s">
        <v>439</v>
      </c>
      <c r="G96" s="97" t="s">
        <v>434</v>
      </c>
      <c r="H96" s="120" t="s">
        <v>430</v>
      </c>
      <c r="I96" s="109" t="s">
        <v>428</v>
      </c>
      <c r="J96" s="99" t="s">
        <v>424</v>
      </c>
      <c r="K96" s="107">
        <f t="shared" si="3"/>
        <v>6950000</v>
      </c>
      <c r="L96" s="107">
        <v>69500000</v>
      </c>
    </row>
    <row r="97" spans="1:12" ht="30">
      <c r="A97" s="96">
        <v>32</v>
      </c>
      <c r="B97" s="96" t="s">
        <v>547</v>
      </c>
      <c r="C97" s="127" t="s">
        <v>421</v>
      </c>
      <c r="D97" s="94" t="s">
        <v>579</v>
      </c>
      <c r="E97" s="105" t="s">
        <v>69</v>
      </c>
      <c r="F97" s="97" t="s">
        <v>440</v>
      </c>
      <c r="G97" s="97" t="s">
        <v>435</v>
      </c>
      <c r="H97" s="120" t="s">
        <v>218</v>
      </c>
      <c r="I97" s="109" t="s">
        <v>71</v>
      </c>
      <c r="J97" s="99" t="s">
        <v>425</v>
      </c>
      <c r="K97" s="107">
        <f t="shared" si="3"/>
        <v>4222</v>
      </c>
      <c r="L97" s="107">
        <v>4222000</v>
      </c>
    </row>
    <row r="98" spans="1:12" ht="30">
      <c r="A98" s="96">
        <v>33</v>
      </c>
      <c r="B98" s="96" t="s">
        <v>547</v>
      </c>
      <c r="C98" s="127" t="s">
        <v>422</v>
      </c>
      <c r="D98" s="94" t="s">
        <v>579</v>
      </c>
      <c r="E98" s="105" t="s">
        <v>69</v>
      </c>
      <c r="F98" s="97" t="s">
        <v>441</v>
      </c>
      <c r="G98" s="97" t="s">
        <v>436</v>
      </c>
      <c r="H98" s="120" t="s">
        <v>431</v>
      </c>
      <c r="I98" s="109" t="s">
        <v>75</v>
      </c>
      <c r="J98" s="99" t="s">
        <v>426</v>
      </c>
      <c r="K98" s="107">
        <f t="shared" si="3"/>
        <v>929000</v>
      </c>
      <c r="L98" s="107">
        <v>22296000</v>
      </c>
    </row>
    <row r="99" spans="1:12" ht="30">
      <c r="A99" s="96">
        <v>34</v>
      </c>
      <c r="B99" s="96" t="s">
        <v>547</v>
      </c>
      <c r="C99" s="127" t="s">
        <v>121</v>
      </c>
      <c r="D99" s="94" t="s">
        <v>579</v>
      </c>
      <c r="E99" s="105" t="s">
        <v>69</v>
      </c>
      <c r="F99" s="97" t="s">
        <v>442</v>
      </c>
      <c r="G99" s="97" t="s">
        <v>437</v>
      </c>
      <c r="H99" s="120" t="s">
        <v>432</v>
      </c>
      <c r="I99" s="109" t="s">
        <v>260</v>
      </c>
      <c r="J99" s="99" t="s">
        <v>427</v>
      </c>
      <c r="K99" s="107">
        <f t="shared" si="3"/>
        <v>123499</v>
      </c>
      <c r="L99" s="107">
        <v>18524850</v>
      </c>
    </row>
    <row r="100" spans="1:12" ht="30">
      <c r="A100" s="96">
        <v>35</v>
      </c>
      <c r="B100" s="96" t="s">
        <v>547</v>
      </c>
      <c r="C100" s="129" t="s">
        <v>452</v>
      </c>
      <c r="D100" s="94" t="s">
        <v>579</v>
      </c>
      <c r="E100" s="129" t="s">
        <v>469</v>
      </c>
      <c r="F100" s="129" t="s">
        <v>470</v>
      </c>
      <c r="G100" s="129" t="s">
        <v>497</v>
      </c>
      <c r="H100" s="129">
        <v>203366731</v>
      </c>
      <c r="I100" s="129" t="s">
        <v>77</v>
      </c>
      <c r="J100" s="131">
        <v>12</v>
      </c>
      <c r="K100" s="132">
        <v>3748253</v>
      </c>
      <c r="L100" s="132">
        <f>+K100*J100</f>
        <v>44979036</v>
      </c>
    </row>
    <row r="101" spans="1:12" ht="30">
      <c r="A101" s="96">
        <v>36</v>
      </c>
      <c r="B101" s="96" t="s">
        <v>547</v>
      </c>
      <c r="C101" s="129" t="s">
        <v>452</v>
      </c>
      <c r="D101" s="94" t="s">
        <v>579</v>
      </c>
      <c r="E101" s="129" t="s">
        <v>469</v>
      </c>
      <c r="F101" s="129" t="s">
        <v>471</v>
      </c>
      <c r="G101" s="129" t="s">
        <v>497</v>
      </c>
      <c r="H101" s="129">
        <v>203366731</v>
      </c>
      <c r="I101" s="129" t="s">
        <v>77</v>
      </c>
      <c r="J101" s="131">
        <v>1</v>
      </c>
      <c r="K101" s="132">
        <v>210580</v>
      </c>
      <c r="L101" s="132">
        <f t="shared" ref="L101:L126" si="4">+K101*J101</f>
        <v>210580</v>
      </c>
    </row>
    <row r="102" spans="1:12" ht="30">
      <c r="A102" s="96">
        <v>37</v>
      </c>
      <c r="B102" s="96" t="s">
        <v>547</v>
      </c>
      <c r="C102" s="129" t="s">
        <v>452</v>
      </c>
      <c r="D102" s="94" t="s">
        <v>579</v>
      </c>
      <c r="E102" s="129" t="s">
        <v>469</v>
      </c>
      <c r="F102" s="129" t="s">
        <v>472</v>
      </c>
      <c r="G102" s="129" t="s">
        <v>497</v>
      </c>
      <c r="H102" s="129">
        <v>203366731</v>
      </c>
      <c r="I102" s="129" t="s">
        <v>77</v>
      </c>
      <c r="J102" s="130">
        <v>1</v>
      </c>
      <c r="K102" s="132">
        <v>200000</v>
      </c>
      <c r="L102" s="132">
        <f t="shared" si="4"/>
        <v>200000</v>
      </c>
    </row>
    <row r="103" spans="1:12" ht="30">
      <c r="A103" s="96">
        <v>38</v>
      </c>
      <c r="B103" s="96" t="s">
        <v>547</v>
      </c>
      <c r="C103" s="130" t="s">
        <v>453</v>
      </c>
      <c r="D103" s="94" t="s">
        <v>579</v>
      </c>
      <c r="E103" s="129" t="s">
        <v>469</v>
      </c>
      <c r="F103" s="129" t="s">
        <v>473</v>
      </c>
      <c r="G103" s="129" t="s">
        <v>497</v>
      </c>
      <c r="H103" s="129">
        <v>203366731</v>
      </c>
      <c r="I103" s="129" t="s">
        <v>77</v>
      </c>
      <c r="J103" s="130">
        <v>12</v>
      </c>
      <c r="K103" s="132">
        <v>22854838</v>
      </c>
      <c r="L103" s="132">
        <f t="shared" si="4"/>
        <v>274258056</v>
      </c>
    </row>
    <row r="104" spans="1:12" ht="30">
      <c r="A104" s="96">
        <v>39</v>
      </c>
      <c r="B104" s="96" t="s">
        <v>547</v>
      </c>
      <c r="C104" s="130" t="s">
        <v>454</v>
      </c>
      <c r="D104" s="94" t="s">
        <v>579</v>
      </c>
      <c r="E104" s="129" t="s">
        <v>469</v>
      </c>
      <c r="F104" s="129" t="s">
        <v>474</v>
      </c>
      <c r="G104" s="130" t="s">
        <v>498</v>
      </c>
      <c r="H104" s="130">
        <v>200833833</v>
      </c>
      <c r="I104" s="129" t="s">
        <v>77</v>
      </c>
      <c r="J104" s="130">
        <v>12</v>
      </c>
      <c r="K104" s="132">
        <v>1691700</v>
      </c>
      <c r="L104" s="132">
        <f t="shared" si="4"/>
        <v>20300400</v>
      </c>
    </row>
    <row r="105" spans="1:12" ht="60">
      <c r="A105" s="96">
        <v>40</v>
      </c>
      <c r="B105" s="96" t="s">
        <v>547</v>
      </c>
      <c r="C105" s="130" t="s">
        <v>455</v>
      </c>
      <c r="D105" s="94" t="s">
        <v>579</v>
      </c>
      <c r="E105" s="129" t="s">
        <v>469</v>
      </c>
      <c r="F105" s="129" t="s">
        <v>475</v>
      </c>
      <c r="G105" s="130" t="s">
        <v>499</v>
      </c>
      <c r="H105" s="130">
        <v>201654145</v>
      </c>
      <c r="I105" s="129" t="s">
        <v>77</v>
      </c>
      <c r="J105" s="130">
        <v>1</v>
      </c>
      <c r="K105" s="132">
        <v>204734.88</v>
      </c>
      <c r="L105" s="132">
        <f t="shared" si="4"/>
        <v>204734.88</v>
      </c>
    </row>
    <row r="106" spans="1:12" ht="30">
      <c r="A106" s="96">
        <v>41</v>
      </c>
      <c r="B106" s="96" t="s">
        <v>547</v>
      </c>
      <c r="C106" s="130" t="s">
        <v>456</v>
      </c>
      <c r="D106" s="94" t="s">
        <v>579</v>
      </c>
      <c r="E106" s="129" t="s">
        <v>469</v>
      </c>
      <c r="F106" s="129" t="s">
        <v>476</v>
      </c>
      <c r="G106" s="130" t="s">
        <v>500</v>
      </c>
      <c r="H106" s="130">
        <v>305109680</v>
      </c>
      <c r="I106" s="129" t="s">
        <v>77</v>
      </c>
      <c r="J106" s="130">
        <v>12</v>
      </c>
      <c r="K106" s="132">
        <v>372500</v>
      </c>
      <c r="L106" s="132">
        <f t="shared" si="4"/>
        <v>4470000</v>
      </c>
    </row>
    <row r="107" spans="1:12" ht="45">
      <c r="A107" s="96">
        <v>42</v>
      </c>
      <c r="B107" s="96" t="s">
        <v>547</v>
      </c>
      <c r="C107" s="129" t="s">
        <v>452</v>
      </c>
      <c r="D107" s="94" t="s">
        <v>579</v>
      </c>
      <c r="E107" s="129" t="s">
        <v>469</v>
      </c>
      <c r="F107" s="129" t="s">
        <v>477</v>
      </c>
      <c r="G107" s="130" t="s">
        <v>501</v>
      </c>
      <c r="H107" s="130">
        <v>201440547</v>
      </c>
      <c r="I107" s="129" t="s">
        <v>77</v>
      </c>
      <c r="J107" s="130">
        <v>12</v>
      </c>
      <c r="K107" s="132">
        <v>56200</v>
      </c>
      <c r="L107" s="132">
        <f t="shared" si="4"/>
        <v>674400</v>
      </c>
    </row>
    <row r="108" spans="1:12" ht="30">
      <c r="A108" s="96">
        <v>43</v>
      </c>
      <c r="B108" s="96" t="s">
        <v>547</v>
      </c>
      <c r="C108" s="130" t="s">
        <v>457</v>
      </c>
      <c r="D108" s="94" t="s">
        <v>579</v>
      </c>
      <c r="E108" s="129" t="s">
        <v>469</v>
      </c>
      <c r="F108" s="129" t="s">
        <v>478</v>
      </c>
      <c r="G108" s="130" t="s">
        <v>502</v>
      </c>
      <c r="H108" s="130">
        <v>200524845</v>
      </c>
      <c r="I108" s="129" t="s">
        <v>77</v>
      </c>
      <c r="J108" s="130">
        <v>1</v>
      </c>
      <c r="K108" s="132">
        <v>45480000</v>
      </c>
      <c r="L108" s="132">
        <f t="shared" si="4"/>
        <v>45480000</v>
      </c>
    </row>
    <row r="109" spans="1:12" ht="60">
      <c r="A109" s="96">
        <v>44</v>
      </c>
      <c r="B109" s="96" t="s">
        <v>547</v>
      </c>
      <c r="C109" s="130" t="s">
        <v>458</v>
      </c>
      <c r="D109" s="94" t="s">
        <v>579</v>
      </c>
      <c r="E109" s="129" t="s">
        <v>469</v>
      </c>
      <c r="F109" s="129" t="s">
        <v>479</v>
      </c>
      <c r="G109" s="130" t="s">
        <v>503</v>
      </c>
      <c r="H109" s="130">
        <v>200898586</v>
      </c>
      <c r="I109" s="129" t="s">
        <v>77</v>
      </c>
      <c r="J109" s="130">
        <v>1</v>
      </c>
      <c r="K109" s="132">
        <v>795400</v>
      </c>
      <c r="L109" s="132">
        <f t="shared" si="4"/>
        <v>795400</v>
      </c>
    </row>
    <row r="110" spans="1:12" ht="60">
      <c r="A110" s="96">
        <v>45</v>
      </c>
      <c r="B110" s="96" t="s">
        <v>547</v>
      </c>
      <c r="C110" s="130" t="s">
        <v>459</v>
      </c>
      <c r="D110" s="94" t="s">
        <v>579</v>
      </c>
      <c r="E110" s="129" t="s">
        <v>469</v>
      </c>
      <c r="F110" s="129" t="s">
        <v>480</v>
      </c>
      <c r="G110" s="130" t="s">
        <v>504</v>
      </c>
      <c r="H110" s="130">
        <v>307387233</v>
      </c>
      <c r="I110" s="129" t="s">
        <v>77</v>
      </c>
      <c r="J110" s="130">
        <v>1</v>
      </c>
      <c r="K110" s="132">
        <v>1297000</v>
      </c>
      <c r="L110" s="132">
        <f t="shared" si="4"/>
        <v>1297000</v>
      </c>
    </row>
    <row r="111" spans="1:12" ht="45">
      <c r="A111" s="96">
        <v>46</v>
      </c>
      <c r="B111" s="96" t="s">
        <v>547</v>
      </c>
      <c r="C111" s="130" t="s">
        <v>460</v>
      </c>
      <c r="D111" s="94" t="s">
        <v>579</v>
      </c>
      <c r="E111" s="129" t="s">
        <v>469</v>
      </c>
      <c r="F111" s="129" t="s">
        <v>481</v>
      </c>
      <c r="G111" s="130" t="s">
        <v>505</v>
      </c>
      <c r="H111" s="130">
        <v>201122847</v>
      </c>
      <c r="I111" s="129" t="s">
        <v>77</v>
      </c>
      <c r="J111" s="130">
        <v>1</v>
      </c>
      <c r="K111" s="132">
        <v>65923910</v>
      </c>
      <c r="L111" s="132">
        <f t="shared" si="4"/>
        <v>65923910</v>
      </c>
    </row>
    <row r="112" spans="1:12" ht="30">
      <c r="A112" s="96">
        <v>47</v>
      </c>
      <c r="B112" s="96" t="s">
        <v>547</v>
      </c>
      <c r="C112" s="130" t="s">
        <v>461</v>
      </c>
      <c r="D112" s="94" t="s">
        <v>579</v>
      </c>
      <c r="E112" s="129" t="s">
        <v>469</v>
      </c>
      <c r="F112" s="129" t="s">
        <v>482</v>
      </c>
      <c r="G112" s="130" t="s">
        <v>506</v>
      </c>
      <c r="H112" s="130">
        <v>305907639</v>
      </c>
      <c r="I112" s="129" t="s">
        <v>77</v>
      </c>
      <c r="J112" s="130">
        <v>1</v>
      </c>
      <c r="K112" s="132">
        <v>12772000</v>
      </c>
      <c r="L112" s="132">
        <f t="shared" si="4"/>
        <v>12772000</v>
      </c>
    </row>
    <row r="113" spans="1:14" ht="45">
      <c r="A113" s="96">
        <v>48</v>
      </c>
      <c r="B113" s="96" t="s">
        <v>547</v>
      </c>
      <c r="C113" s="130" t="s">
        <v>462</v>
      </c>
      <c r="D113" s="94" t="s">
        <v>579</v>
      </c>
      <c r="E113" s="129" t="s">
        <v>469</v>
      </c>
      <c r="F113" s="129" t="s">
        <v>483</v>
      </c>
      <c r="G113" s="130" t="s">
        <v>506</v>
      </c>
      <c r="H113" s="130">
        <v>305907639</v>
      </c>
      <c r="I113" s="129" t="s">
        <v>77</v>
      </c>
      <c r="J113" s="130">
        <v>1497</v>
      </c>
      <c r="K113" s="132">
        <v>197700</v>
      </c>
      <c r="L113" s="132">
        <f t="shared" si="4"/>
        <v>295956900</v>
      </c>
    </row>
    <row r="114" spans="1:14" ht="30">
      <c r="A114" s="96">
        <v>49</v>
      </c>
      <c r="B114" s="96" t="s">
        <v>547</v>
      </c>
      <c r="C114" s="130" t="s">
        <v>463</v>
      </c>
      <c r="D114" s="94" t="s">
        <v>579</v>
      </c>
      <c r="E114" s="129" t="s">
        <v>469</v>
      </c>
      <c r="F114" s="129" t="s">
        <v>484</v>
      </c>
      <c r="G114" s="130" t="s">
        <v>507</v>
      </c>
      <c r="H114" s="130">
        <v>200543309</v>
      </c>
      <c r="I114" s="129" t="s">
        <v>77</v>
      </c>
      <c r="J114" s="130">
        <v>1</v>
      </c>
      <c r="K114" s="132">
        <v>22063713</v>
      </c>
      <c r="L114" s="132">
        <f t="shared" si="4"/>
        <v>22063713</v>
      </c>
    </row>
    <row r="115" spans="1:14" ht="30">
      <c r="A115" s="96">
        <v>50</v>
      </c>
      <c r="B115" s="96" t="s">
        <v>547</v>
      </c>
      <c r="C115" s="130" t="s">
        <v>463</v>
      </c>
      <c r="D115" s="94" t="s">
        <v>579</v>
      </c>
      <c r="E115" s="129" t="s">
        <v>469</v>
      </c>
      <c r="F115" s="129" t="s">
        <v>485</v>
      </c>
      <c r="G115" s="130" t="s">
        <v>507</v>
      </c>
      <c r="H115" s="130">
        <v>200543309</v>
      </c>
      <c r="I115" s="129" t="s">
        <v>77</v>
      </c>
      <c r="J115" s="130">
        <v>1</v>
      </c>
      <c r="K115" s="132">
        <v>25175872.91</v>
      </c>
      <c r="L115" s="132">
        <f t="shared" si="4"/>
        <v>25175872.91</v>
      </c>
    </row>
    <row r="116" spans="1:14" ht="30">
      <c r="A116" s="96">
        <v>51</v>
      </c>
      <c r="B116" s="96" t="s">
        <v>547</v>
      </c>
      <c r="C116" s="130" t="s">
        <v>463</v>
      </c>
      <c r="D116" s="94" t="s">
        <v>579</v>
      </c>
      <c r="E116" s="129" t="s">
        <v>469</v>
      </c>
      <c r="F116" s="129" t="s">
        <v>486</v>
      </c>
      <c r="G116" s="130" t="s">
        <v>507</v>
      </c>
      <c r="H116" s="130">
        <v>200543309</v>
      </c>
      <c r="I116" s="129" t="s">
        <v>77</v>
      </c>
      <c r="J116" s="130">
        <v>1</v>
      </c>
      <c r="K116" s="132">
        <v>42262593</v>
      </c>
      <c r="L116" s="132">
        <f t="shared" si="4"/>
        <v>42262593</v>
      </c>
    </row>
    <row r="117" spans="1:14" ht="105">
      <c r="A117" s="96">
        <v>52</v>
      </c>
      <c r="B117" s="96" t="s">
        <v>547</v>
      </c>
      <c r="C117" s="130" t="s">
        <v>459</v>
      </c>
      <c r="D117" s="94" t="s">
        <v>579</v>
      </c>
      <c r="E117" s="129" t="s">
        <v>469</v>
      </c>
      <c r="F117" s="129" t="s">
        <v>487</v>
      </c>
      <c r="G117" s="130" t="s">
        <v>508</v>
      </c>
      <c r="H117" s="130">
        <v>201248840</v>
      </c>
      <c r="I117" s="129" t="s">
        <v>77</v>
      </c>
      <c r="J117" s="130">
        <v>1</v>
      </c>
      <c r="K117" s="132">
        <v>1000000</v>
      </c>
      <c r="L117" s="132">
        <f t="shared" si="4"/>
        <v>1000000</v>
      </c>
    </row>
    <row r="118" spans="1:14" ht="15">
      <c r="A118" s="96">
        <v>53</v>
      </c>
      <c r="B118" s="96" t="s">
        <v>547</v>
      </c>
      <c r="C118" s="130" t="s">
        <v>464</v>
      </c>
      <c r="D118" s="94" t="s">
        <v>579</v>
      </c>
      <c r="E118" s="129" t="s">
        <v>469</v>
      </c>
      <c r="F118" s="129" t="s">
        <v>488</v>
      </c>
      <c r="G118" s="130" t="s">
        <v>509</v>
      </c>
      <c r="H118" s="130">
        <v>201941144</v>
      </c>
      <c r="I118" s="129" t="s">
        <v>77</v>
      </c>
      <c r="J118" s="130">
        <v>1</v>
      </c>
      <c r="K118" s="132">
        <v>1440000</v>
      </c>
      <c r="L118" s="132">
        <f t="shared" si="4"/>
        <v>1440000</v>
      </c>
    </row>
    <row r="119" spans="1:14" ht="45">
      <c r="A119" s="96">
        <v>54</v>
      </c>
      <c r="B119" s="96" t="s">
        <v>547</v>
      </c>
      <c r="C119" s="130" t="s">
        <v>459</v>
      </c>
      <c r="D119" s="94" t="s">
        <v>579</v>
      </c>
      <c r="E119" s="129" t="s">
        <v>469</v>
      </c>
      <c r="F119" s="129" t="s">
        <v>489</v>
      </c>
      <c r="G119" s="130" t="s">
        <v>510</v>
      </c>
      <c r="H119" s="130">
        <v>312209068</v>
      </c>
      <c r="I119" s="129" t="s">
        <v>77</v>
      </c>
      <c r="J119" s="130">
        <v>1</v>
      </c>
      <c r="K119" s="132">
        <v>2500000</v>
      </c>
      <c r="L119" s="132">
        <f t="shared" si="4"/>
        <v>2500000</v>
      </c>
    </row>
    <row r="120" spans="1:14" ht="30">
      <c r="A120" s="96">
        <v>55</v>
      </c>
      <c r="B120" s="96" t="s">
        <v>547</v>
      </c>
      <c r="C120" s="130" t="s">
        <v>457</v>
      </c>
      <c r="D120" s="94" t="s">
        <v>579</v>
      </c>
      <c r="E120" s="129" t="s">
        <v>469</v>
      </c>
      <c r="F120" s="129" t="s">
        <v>490</v>
      </c>
      <c r="G120" s="130" t="s">
        <v>511</v>
      </c>
      <c r="H120" s="130">
        <v>309292905</v>
      </c>
      <c r="I120" s="129" t="s">
        <v>77</v>
      </c>
      <c r="J120" s="130">
        <v>1</v>
      </c>
      <c r="K120" s="132">
        <v>4536000</v>
      </c>
      <c r="L120" s="132">
        <f t="shared" si="4"/>
        <v>4536000</v>
      </c>
    </row>
    <row r="121" spans="1:14" ht="30">
      <c r="A121" s="96">
        <v>56</v>
      </c>
      <c r="B121" s="96" t="s">
        <v>547</v>
      </c>
      <c r="C121" s="130" t="s">
        <v>463</v>
      </c>
      <c r="D121" s="94" t="s">
        <v>579</v>
      </c>
      <c r="E121" s="129" t="s">
        <v>469</v>
      </c>
      <c r="F121" s="129" t="s">
        <v>491</v>
      </c>
      <c r="G121" s="130" t="s">
        <v>512</v>
      </c>
      <c r="H121" s="130">
        <v>311107817</v>
      </c>
      <c r="I121" s="129" t="s">
        <v>77</v>
      </c>
      <c r="J121" s="130">
        <v>1</v>
      </c>
      <c r="K121" s="132">
        <v>24647789</v>
      </c>
      <c r="L121" s="132">
        <f t="shared" si="4"/>
        <v>24647789</v>
      </c>
    </row>
    <row r="122" spans="1:14" ht="45">
      <c r="A122" s="96">
        <v>57</v>
      </c>
      <c r="B122" s="96" t="s">
        <v>547</v>
      </c>
      <c r="C122" s="130" t="s">
        <v>465</v>
      </c>
      <c r="D122" s="94" t="s">
        <v>579</v>
      </c>
      <c r="E122" s="129" t="s">
        <v>469</v>
      </c>
      <c r="F122" s="129" t="s">
        <v>492</v>
      </c>
      <c r="G122" s="130" t="s">
        <v>513</v>
      </c>
      <c r="H122" s="133">
        <v>41912736560013</v>
      </c>
      <c r="I122" s="129" t="s">
        <v>77</v>
      </c>
      <c r="J122" s="130">
        <v>1</v>
      </c>
      <c r="K122" s="132">
        <v>26520000</v>
      </c>
      <c r="L122" s="132">
        <f t="shared" si="4"/>
        <v>26520000</v>
      </c>
    </row>
    <row r="123" spans="1:14" ht="15">
      <c r="A123" s="96">
        <v>58</v>
      </c>
      <c r="B123" s="96" t="s">
        <v>547</v>
      </c>
      <c r="C123" s="130" t="s">
        <v>466</v>
      </c>
      <c r="D123" s="94" t="s">
        <v>579</v>
      </c>
      <c r="E123" s="129" t="s">
        <v>469</v>
      </c>
      <c r="F123" s="129" t="s">
        <v>493</v>
      </c>
      <c r="G123" s="130" t="s">
        <v>514</v>
      </c>
      <c r="H123" s="130">
        <v>301843026</v>
      </c>
      <c r="I123" s="129" t="s">
        <v>77</v>
      </c>
      <c r="J123" s="130">
        <v>1</v>
      </c>
      <c r="K123" s="132">
        <v>189999999</v>
      </c>
      <c r="L123" s="132">
        <f t="shared" si="4"/>
        <v>189999999</v>
      </c>
    </row>
    <row r="124" spans="1:14" ht="15">
      <c r="A124" s="96">
        <v>59</v>
      </c>
      <c r="B124" s="96" t="s">
        <v>547</v>
      </c>
      <c r="C124" s="130" t="s">
        <v>466</v>
      </c>
      <c r="D124" s="94" t="s">
        <v>579</v>
      </c>
      <c r="E124" s="129" t="s">
        <v>469</v>
      </c>
      <c r="F124" s="129" t="s">
        <v>494</v>
      </c>
      <c r="G124" s="130" t="s">
        <v>515</v>
      </c>
      <c r="H124" s="130">
        <v>207157957</v>
      </c>
      <c r="I124" s="129" t="s">
        <v>77</v>
      </c>
      <c r="J124" s="130">
        <v>1</v>
      </c>
      <c r="K124" s="132">
        <v>65278615</v>
      </c>
      <c r="L124" s="132">
        <f t="shared" si="4"/>
        <v>65278615</v>
      </c>
    </row>
    <row r="125" spans="1:14" ht="15">
      <c r="A125" s="96">
        <v>60</v>
      </c>
      <c r="B125" s="96" t="s">
        <v>547</v>
      </c>
      <c r="C125" s="130" t="s">
        <v>467</v>
      </c>
      <c r="D125" s="94" t="s">
        <v>579</v>
      </c>
      <c r="E125" s="129" t="s">
        <v>469</v>
      </c>
      <c r="F125" s="129" t="s">
        <v>495</v>
      </c>
      <c r="G125" s="130" t="s">
        <v>516</v>
      </c>
      <c r="H125" s="133">
        <v>261191380006263</v>
      </c>
      <c r="I125" s="129" t="s">
        <v>77</v>
      </c>
      <c r="J125" s="130">
        <v>1</v>
      </c>
      <c r="K125" s="132">
        <v>497860000</v>
      </c>
      <c r="L125" s="132">
        <f t="shared" si="4"/>
        <v>497860000</v>
      </c>
    </row>
    <row r="126" spans="1:14" ht="30">
      <c r="A126" s="96">
        <v>61</v>
      </c>
      <c r="B126" s="96" t="s">
        <v>547</v>
      </c>
      <c r="C126" s="130" t="s">
        <v>468</v>
      </c>
      <c r="D126" s="94" t="s">
        <v>579</v>
      </c>
      <c r="E126" s="129" t="s">
        <v>469</v>
      </c>
      <c r="F126" s="129" t="s">
        <v>496</v>
      </c>
      <c r="G126" s="130" t="s">
        <v>517</v>
      </c>
      <c r="H126" s="130">
        <v>309766930</v>
      </c>
      <c r="I126" s="129" t="s">
        <v>77</v>
      </c>
      <c r="J126" s="130">
        <v>1</v>
      </c>
      <c r="K126" s="132">
        <v>1048000</v>
      </c>
      <c r="L126" s="132">
        <f t="shared" si="4"/>
        <v>1048000</v>
      </c>
    </row>
    <row r="127" spans="1:14" s="39" customFormat="1" ht="36" customHeight="1">
      <c r="A127" s="111"/>
      <c r="B127" s="111"/>
      <c r="C127" s="111" t="s">
        <v>1</v>
      </c>
      <c r="D127" s="87"/>
      <c r="E127" s="111"/>
      <c r="F127" s="111"/>
      <c r="G127" s="88"/>
      <c r="H127" s="110"/>
      <c r="I127" s="111"/>
      <c r="J127" s="111"/>
      <c r="K127" s="89"/>
      <c r="L127" s="90">
        <f>SUM(L66:L126)</f>
        <v>2549970545.79</v>
      </c>
      <c r="N127" s="70"/>
    </row>
    <row r="129" spans="1:14" ht="29.25" customHeight="1">
      <c r="A129" s="175" t="s">
        <v>7</v>
      </c>
      <c r="B129" s="175"/>
      <c r="C129" s="175"/>
      <c r="D129" s="175"/>
      <c r="E129" s="175"/>
      <c r="F129" s="175"/>
      <c r="G129" s="175"/>
      <c r="H129" s="175"/>
      <c r="I129" s="175"/>
      <c r="J129" s="175"/>
      <c r="K129" s="175"/>
      <c r="L129" s="175"/>
    </row>
    <row r="130" spans="1:14">
      <c r="N130" s="45"/>
    </row>
    <row r="132" spans="1:14">
      <c r="L132" s="45"/>
    </row>
    <row r="134" spans="1:14">
      <c r="C134" s="79"/>
    </row>
    <row r="135" spans="1:14">
      <c r="C135" s="79"/>
      <c r="L135" s="45"/>
    </row>
    <row r="136" spans="1:14">
      <c r="C136" s="79"/>
    </row>
    <row r="138" spans="1:14">
      <c r="L138" s="45"/>
    </row>
    <row r="139" spans="1:14">
      <c r="C139" s="79"/>
    </row>
    <row r="140" spans="1:14">
      <c r="C140" s="79"/>
      <c r="L140" s="68"/>
    </row>
    <row r="141" spans="1:14">
      <c r="C141" s="79"/>
      <c r="L141" s="68"/>
    </row>
    <row r="143" spans="1:14">
      <c r="C143" s="79"/>
      <c r="L143" s="68"/>
    </row>
    <row r="145" spans="3:12">
      <c r="C145" s="79"/>
      <c r="L145" s="45"/>
    </row>
  </sheetData>
  <autoFilter ref="A7:L127">
    <filterColumn colId="6" showButton="0"/>
  </autoFilter>
  <mergeCells count="19">
    <mergeCell ref="A129:L129"/>
    <mergeCell ref="B65:L65"/>
    <mergeCell ref="B64:C64"/>
    <mergeCell ref="E64:I64"/>
    <mergeCell ref="D7:D8"/>
    <mergeCell ref="E7:E8"/>
    <mergeCell ref="J1:L1"/>
    <mergeCell ref="J2:L2"/>
    <mergeCell ref="G7:H7"/>
    <mergeCell ref="I7:I8"/>
    <mergeCell ref="J7:J8"/>
    <mergeCell ref="K7:K8"/>
    <mergeCell ref="L7:L8"/>
    <mergeCell ref="A4:L4"/>
    <mergeCell ref="A5:L5"/>
    <mergeCell ref="F7:F8"/>
    <mergeCell ref="A7:A8"/>
    <mergeCell ref="B7:B8"/>
    <mergeCell ref="C7:C8"/>
  </mergeCells>
  <pageMargins left="0.70866141732283472" right="0.70866141732283472" top="0.74803149606299213" bottom="0.74803149606299213" header="0.31496062992125984" footer="0.31496062992125984"/>
  <pageSetup paperSize="9" scale="12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workbookViewId="0">
      <selection activeCell="A14" sqref="A14:H14"/>
    </sheetView>
  </sheetViews>
  <sheetFormatPr defaultRowHeight="15"/>
  <cols>
    <col min="2" max="2" width="14.85546875" customWidth="1"/>
    <col min="3" max="3" width="53.7109375" customWidth="1"/>
    <col min="4" max="4" width="19.5703125" customWidth="1"/>
    <col min="5" max="5" width="18.42578125" customWidth="1"/>
    <col min="6" max="6" width="25.85546875" customWidth="1"/>
    <col min="7" max="7" width="15.140625" customWidth="1"/>
    <col min="8" max="8" width="19.28515625" customWidth="1"/>
  </cols>
  <sheetData>
    <row r="1" spans="1:8" ht="66.75" customHeight="1">
      <c r="F1" s="151" t="s">
        <v>585</v>
      </c>
      <c r="G1" s="151"/>
      <c r="H1" s="151"/>
    </row>
    <row r="2" spans="1:8">
      <c r="F2" s="154" t="s">
        <v>588</v>
      </c>
      <c r="G2" s="154"/>
      <c r="H2" s="154"/>
    </row>
    <row r="4" spans="1:8" ht="41.25" customHeight="1">
      <c r="A4" s="145" t="s">
        <v>587</v>
      </c>
      <c r="B4" s="146"/>
      <c r="C4" s="146"/>
      <c r="D4" s="146"/>
      <c r="E4" s="146"/>
      <c r="F4" s="146"/>
      <c r="G4" s="146"/>
      <c r="H4" s="146"/>
    </row>
    <row r="5" spans="1:8" ht="15.75">
      <c r="A5" s="147" t="s">
        <v>10</v>
      </c>
      <c r="B5" s="147"/>
      <c r="C5" s="147"/>
      <c r="D5" s="147"/>
      <c r="E5" s="147"/>
      <c r="F5" s="147"/>
      <c r="G5" s="147"/>
      <c r="H5" s="147"/>
    </row>
    <row r="7" spans="1:8" ht="48.75" customHeight="1">
      <c r="A7" s="155" t="s">
        <v>524</v>
      </c>
      <c r="B7" s="155" t="s">
        <v>546</v>
      </c>
      <c r="C7" s="155" t="s">
        <v>589</v>
      </c>
      <c r="D7" s="155" t="s">
        <v>566</v>
      </c>
      <c r="E7" s="155" t="s">
        <v>567</v>
      </c>
      <c r="F7" s="182" t="s">
        <v>537</v>
      </c>
      <c r="G7" s="182"/>
      <c r="H7" s="2" t="s">
        <v>590</v>
      </c>
    </row>
    <row r="8" spans="1:8" ht="47.25" customHeight="1">
      <c r="A8" s="155"/>
      <c r="B8" s="155"/>
      <c r="C8" s="155"/>
      <c r="D8" s="155"/>
      <c r="E8" s="155"/>
      <c r="F8" s="19" t="s">
        <v>573</v>
      </c>
      <c r="G8" s="19" t="s">
        <v>542</v>
      </c>
      <c r="H8" s="2" t="s">
        <v>591</v>
      </c>
    </row>
    <row r="9" spans="1:8">
      <c r="A9" s="34"/>
      <c r="B9" s="96"/>
      <c r="C9" s="97"/>
      <c r="D9" s="96"/>
      <c r="E9" s="97"/>
      <c r="F9" s="97"/>
      <c r="G9" s="97"/>
      <c r="H9" s="100"/>
    </row>
    <row r="10" spans="1:8">
      <c r="A10" s="34"/>
      <c r="B10" s="96"/>
      <c r="C10" s="97"/>
      <c r="D10" s="96"/>
      <c r="E10" s="97"/>
      <c r="F10" s="97"/>
      <c r="G10" s="97"/>
      <c r="H10" s="100"/>
    </row>
    <row r="11" spans="1:8">
      <c r="A11" s="34"/>
      <c r="B11" s="96"/>
      <c r="C11" s="97"/>
      <c r="D11" s="96"/>
      <c r="E11" s="97"/>
      <c r="F11" s="97"/>
      <c r="G11" s="97"/>
      <c r="H11" s="100"/>
    </row>
    <row r="12" spans="1:8" ht="15.75">
      <c r="A12" s="34"/>
      <c r="B12" s="34"/>
      <c r="C12" s="49"/>
      <c r="D12" s="34"/>
      <c r="E12" s="50"/>
      <c r="F12" s="43"/>
      <c r="G12" s="34"/>
      <c r="H12" s="102">
        <f>SUM(H9:H11)</f>
        <v>0</v>
      </c>
    </row>
    <row r="13" spans="1:8">
      <c r="A13" s="34"/>
      <c r="B13" s="34"/>
      <c r="C13" s="49"/>
      <c r="D13" s="34"/>
      <c r="E13" s="50"/>
      <c r="F13" s="43"/>
      <c r="G13" s="44"/>
      <c r="H13" s="44"/>
    </row>
    <row r="14" spans="1:8" ht="44.25" customHeight="1">
      <c r="A14" s="149" t="s">
        <v>559</v>
      </c>
      <c r="B14" s="150"/>
      <c r="C14" s="150"/>
      <c r="D14" s="150"/>
      <c r="E14" s="150"/>
      <c r="F14" s="150"/>
      <c r="G14" s="150"/>
      <c r="H14" s="150"/>
    </row>
    <row r="20" spans="8:8">
      <c r="H20" s="35"/>
    </row>
    <row r="22" spans="8:8">
      <c r="H22">
        <f>SUM(H9:H13)</f>
        <v>0</v>
      </c>
    </row>
  </sheetData>
  <mergeCells count="11">
    <mergeCell ref="E7:E8"/>
    <mergeCell ref="F7:G7"/>
    <mergeCell ref="A14:H14"/>
    <mergeCell ref="F1:H1"/>
    <mergeCell ref="F2:H2"/>
    <mergeCell ref="A4:H4"/>
    <mergeCell ref="A5:H5"/>
    <mergeCell ref="A7:A8"/>
    <mergeCell ref="B7:B8"/>
    <mergeCell ref="C7:C8"/>
    <mergeCell ref="D7:D8"/>
  </mergeCells>
  <hyperlinks>
    <hyperlink ref="D7" r:id="rId1" display="javascript:scrollText(5421891)"/>
  </hyperlink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workbookViewId="0">
      <selection activeCell="A15" sqref="A15:H15"/>
    </sheetView>
  </sheetViews>
  <sheetFormatPr defaultRowHeight="15"/>
  <cols>
    <col min="2" max="2" width="20.85546875" customWidth="1"/>
    <col min="3" max="3" width="14.42578125" customWidth="1"/>
    <col min="4" max="4" width="21.28515625" customWidth="1"/>
    <col min="5" max="5" width="21" customWidth="1"/>
    <col min="6" max="6" width="19.85546875" customWidth="1"/>
    <col min="7" max="7" width="25" customWidth="1"/>
    <col min="8" max="8" width="23.42578125" customWidth="1"/>
  </cols>
  <sheetData>
    <row r="1" spans="1:8" ht="50.25" customHeight="1">
      <c r="F1" s="151" t="s">
        <v>592</v>
      </c>
      <c r="G1" s="151"/>
      <c r="H1" s="151"/>
    </row>
    <row r="2" spans="1:8">
      <c r="F2" s="154" t="s">
        <v>593</v>
      </c>
      <c r="G2" s="154"/>
      <c r="H2" s="154"/>
    </row>
    <row r="4" spans="1:8" ht="39" customHeight="1">
      <c r="A4" s="145" t="s">
        <v>594</v>
      </c>
      <c r="B4" s="146"/>
      <c r="C4" s="146"/>
      <c r="D4" s="146"/>
      <c r="E4" s="146"/>
      <c r="F4" s="146"/>
      <c r="G4" s="146"/>
      <c r="H4" s="146"/>
    </row>
    <row r="5" spans="1:8" ht="15.75">
      <c r="A5" s="147" t="s">
        <v>521</v>
      </c>
      <c r="B5" s="147"/>
      <c r="C5" s="147"/>
      <c r="D5" s="147"/>
      <c r="E5" s="147"/>
      <c r="F5" s="147"/>
      <c r="G5" s="147"/>
      <c r="H5" s="147"/>
    </row>
    <row r="7" spans="1:8" ht="15.75">
      <c r="A7" s="183" t="s">
        <v>524</v>
      </c>
      <c r="B7" s="183" t="s">
        <v>595</v>
      </c>
      <c r="C7" s="183" t="s">
        <v>596</v>
      </c>
      <c r="D7" s="144" t="s">
        <v>597</v>
      </c>
      <c r="E7" s="144"/>
      <c r="F7" s="183" t="s">
        <v>598</v>
      </c>
      <c r="G7" s="183" t="s">
        <v>599</v>
      </c>
      <c r="H7" s="183" t="s">
        <v>600</v>
      </c>
    </row>
    <row r="8" spans="1:8" ht="82.5" customHeight="1">
      <c r="A8" s="184"/>
      <c r="B8" s="184"/>
      <c r="C8" s="184"/>
      <c r="D8" s="1" t="s">
        <v>601</v>
      </c>
      <c r="E8" s="29" t="s">
        <v>602</v>
      </c>
      <c r="F8" s="184"/>
      <c r="G8" s="184"/>
      <c r="H8" s="184"/>
    </row>
    <row r="9" spans="1:8" ht="15.75">
      <c r="A9" s="19" t="s">
        <v>2</v>
      </c>
      <c r="B9" s="3"/>
      <c r="C9" s="3"/>
      <c r="D9" s="20"/>
      <c r="E9" s="20"/>
      <c r="F9" s="20"/>
      <c r="G9" s="20"/>
      <c r="H9" s="20"/>
    </row>
    <row r="10" spans="1:8" ht="15.75">
      <c r="A10" s="19" t="s">
        <v>3</v>
      </c>
      <c r="B10" s="3"/>
      <c r="C10" s="3"/>
      <c r="D10" s="20"/>
      <c r="E10" s="20"/>
      <c r="F10" s="20"/>
      <c r="G10" s="20"/>
      <c r="H10" s="20"/>
    </row>
    <row r="11" spans="1:8" ht="15.75">
      <c r="A11" s="19" t="s">
        <v>4</v>
      </c>
      <c r="B11" s="3"/>
      <c r="C11" s="3"/>
      <c r="D11" s="20"/>
      <c r="E11" s="20"/>
      <c r="F11" s="20"/>
      <c r="G11" s="20"/>
      <c r="H11" s="20"/>
    </row>
    <row r="12" spans="1:8" ht="15.75">
      <c r="A12" s="19" t="s">
        <v>6</v>
      </c>
      <c r="B12" s="3"/>
      <c r="C12" s="3"/>
      <c r="D12" s="20"/>
      <c r="E12" s="20"/>
      <c r="F12" s="20"/>
      <c r="G12" s="20"/>
      <c r="H12" s="20"/>
    </row>
    <row r="13" spans="1:8" ht="15.75">
      <c r="A13" s="19" t="s">
        <v>11</v>
      </c>
      <c r="B13" s="3"/>
      <c r="C13" s="3"/>
      <c r="D13" s="20"/>
      <c r="E13" s="20"/>
      <c r="F13" s="20"/>
      <c r="G13" s="20"/>
      <c r="H13" s="20"/>
    </row>
    <row r="14" spans="1:8" ht="15.75">
      <c r="A14" s="19" t="s">
        <v>12</v>
      </c>
      <c r="B14" s="3"/>
      <c r="C14" s="3"/>
      <c r="D14" s="20"/>
      <c r="E14" s="20"/>
      <c r="F14" s="20"/>
      <c r="G14" s="20"/>
      <c r="H14" s="20"/>
    </row>
    <row r="15" spans="1:8">
      <c r="A15" s="150" t="s">
        <v>603</v>
      </c>
      <c r="B15" s="150"/>
      <c r="C15" s="150"/>
      <c r="D15" s="150"/>
      <c r="E15" s="150"/>
      <c r="F15" s="150"/>
      <c r="G15" s="150"/>
      <c r="H15" s="150"/>
    </row>
  </sheetData>
  <mergeCells count="12">
    <mergeCell ref="F1:H1"/>
    <mergeCell ref="F2:H2"/>
    <mergeCell ref="A4:H4"/>
    <mergeCell ref="A5:H5"/>
    <mergeCell ref="A15:H15"/>
    <mergeCell ref="A7:A8"/>
    <mergeCell ref="B7:B8"/>
    <mergeCell ref="C7:C8"/>
    <mergeCell ref="D7:E7"/>
    <mergeCell ref="F7:F8"/>
    <mergeCell ref="G7:G8"/>
    <mergeCell ref="H7:H8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topLeftCell="A2" workbookViewId="0">
      <selection activeCell="B10" sqref="B10:B25"/>
    </sheetView>
  </sheetViews>
  <sheetFormatPr defaultRowHeight="15"/>
  <cols>
    <col min="2" max="2" width="25.42578125" customWidth="1"/>
    <col min="3" max="3" width="17.85546875" customWidth="1"/>
    <col min="4" max="4" width="18.140625" customWidth="1"/>
    <col min="5" max="5" width="18.7109375" customWidth="1"/>
    <col min="6" max="6" width="22" customWidth="1"/>
    <col min="7" max="7" width="22.140625" customWidth="1"/>
    <col min="8" max="8" width="20" customWidth="1"/>
    <col min="9" max="9" width="23.7109375" customWidth="1"/>
    <col min="10" max="10" width="20.42578125" customWidth="1"/>
    <col min="11" max="11" width="19.28515625" customWidth="1"/>
  </cols>
  <sheetData>
    <row r="1" spans="1:11" ht="60" customHeight="1">
      <c r="I1" s="151" t="s">
        <v>592</v>
      </c>
      <c r="J1" s="151"/>
      <c r="K1" s="151"/>
    </row>
    <row r="2" spans="1:11">
      <c r="I2" s="154" t="s">
        <v>604</v>
      </c>
      <c r="J2" s="154"/>
      <c r="K2" s="154"/>
    </row>
    <row r="4" spans="1:11" ht="42" customHeight="1">
      <c r="A4" s="145" t="s">
        <v>605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</row>
    <row r="5" spans="1:11" ht="15.75">
      <c r="A5" s="147" t="s">
        <v>521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</row>
    <row r="8" spans="1:11" ht="23.25" customHeight="1">
      <c r="A8" s="144" t="s">
        <v>524</v>
      </c>
      <c r="B8" s="144" t="s">
        <v>606</v>
      </c>
      <c r="C8" s="144" t="s">
        <v>607</v>
      </c>
      <c r="D8" s="144" t="s">
        <v>608</v>
      </c>
      <c r="E8" s="144" t="s">
        <v>535</v>
      </c>
      <c r="F8" s="144" t="s">
        <v>597</v>
      </c>
      <c r="G8" s="144"/>
      <c r="H8" s="183" t="s">
        <v>609</v>
      </c>
      <c r="I8" s="183" t="s">
        <v>599</v>
      </c>
      <c r="J8" s="144" t="s">
        <v>610</v>
      </c>
      <c r="K8" s="144" t="s">
        <v>611</v>
      </c>
    </row>
    <row r="9" spans="1:11" ht="63">
      <c r="A9" s="144"/>
      <c r="B9" s="144"/>
      <c r="C9" s="144"/>
      <c r="D9" s="144"/>
      <c r="E9" s="144"/>
      <c r="F9" s="1" t="s">
        <v>601</v>
      </c>
      <c r="G9" s="1" t="s">
        <v>612</v>
      </c>
      <c r="H9" s="184"/>
      <c r="I9" s="184"/>
      <c r="J9" s="144"/>
      <c r="K9" s="144"/>
    </row>
    <row r="10" spans="1:11" ht="15.75">
      <c r="A10" s="8" t="s">
        <v>15</v>
      </c>
      <c r="B10" s="21" t="s">
        <v>613</v>
      </c>
      <c r="C10" s="3"/>
      <c r="D10" s="3"/>
      <c r="E10" s="3"/>
      <c r="F10" s="20"/>
      <c r="G10" s="20"/>
      <c r="H10" s="20"/>
      <c r="I10" s="20"/>
      <c r="J10" s="20"/>
      <c r="K10" s="20"/>
    </row>
    <row r="11" spans="1:11">
      <c r="A11" s="3"/>
      <c r="B11" s="3"/>
      <c r="C11" s="3"/>
      <c r="D11" s="3"/>
      <c r="E11" s="3"/>
      <c r="F11" s="20"/>
      <c r="G11" s="20"/>
      <c r="H11" s="20"/>
      <c r="I11" s="20"/>
      <c r="J11" s="20"/>
      <c r="K11" s="20"/>
    </row>
    <row r="12" spans="1:11">
      <c r="A12" s="3"/>
      <c r="B12" s="3"/>
      <c r="C12" s="3"/>
      <c r="D12" s="3"/>
      <c r="E12" s="3"/>
      <c r="F12" s="20"/>
      <c r="G12" s="20"/>
      <c r="H12" s="20"/>
      <c r="I12" s="20"/>
      <c r="J12" s="20"/>
      <c r="K12" s="20"/>
    </row>
    <row r="13" spans="1:11" ht="15.75">
      <c r="A13" s="8" t="s">
        <v>16</v>
      </c>
      <c r="B13" s="21" t="s">
        <v>614</v>
      </c>
      <c r="C13" s="3"/>
      <c r="D13" s="3"/>
      <c r="E13" s="3"/>
      <c r="F13" s="20"/>
      <c r="G13" s="20"/>
      <c r="H13" s="20"/>
      <c r="I13" s="20"/>
      <c r="J13" s="20"/>
      <c r="K13" s="20"/>
    </row>
    <row r="14" spans="1:11">
      <c r="A14" s="3"/>
      <c r="B14" s="3"/>
      <c r="C14" s="3"/>
      <c r="D14" s="3"/>
      <c r="E14" s="3"/>
      <c r="F14" s="20"/>
      <c r="G14" s="20"/>
      <c r="H14" s="20"/>
      <c r="I14" s="20"/>
      <c r="J14" s="20"/>
      <c r="K14" s="20"/>
    </row>
    <row r="15" spans="1:11">
      <c r="A15" s="3"/>
      <c r="B15" s="3"/>
      <c r="C15" s="3"/>
      <c r="D15" s="3"/>
      <c r="E15" s="3"/>
      <c r="F15" s="20"/>
      <c r="G15" s="20"/>
      <c r="H15" s="20"/>
      <c r="I15" s="20"/>
      <c r="J15" s="20"/>
      <c r="K15" s="20"/>
    </row>
    <row r="16" spans="1:11" ht="15.75">
      <c r="A16" s="8" t="s">
        <v>17</v>
      </c>
      <c r="B16" s="21" t="s">
        <v>615</v>
      </c>
      <c r="C16" s="3"/>
      <c r="D16" s="3"/>
      <c r="E16" s="3"/>
      <c r="F16" s="20"/>
      <c r="G16" s="20"/>
      <c r="H16" s="20"/>
      <c r="I16" s="20"/>
      <c r="J16" s="20"/>
      <c r="K16" s="20"/>
    </row>
    <row r="17" spans="1:11">
      <c r="A17" s="3"/>
      <c r="B17" s="3"/>
      <c r="C17" s="3"/>
      <c r="D17" s="3"/>
      <c r="E17" s="3"/>
      <c r="F17" s="20"/>
      <c r="G17" s="20"/>
      <c r="H17" s="20"/>
      <c r="I17" s="20"/>
      <c r="J17" s="20"/>
      <c r="K17" s="20"/>
    </row>
    <row r="18" spans="1:11">
      <c r="A18" s="3"/>
      <c r="B18" s="3"/>
      <c r="C18" s="3"/>
      <c r="D18" s="3"/>
      <c r="E18" s="3"/>
      <c r="F18" s="20"/>
      <c r="G18" s="20"/>
      <c r="H18" s="20"/>
      <c r="I18" s="20"/>
      <c r="J18" s="20"/>
      <c r="K18" s="20"/>
    </row>
    <row r="19" spans="1:11" ht="31.5">
      <c r="A19" s="8" t="s">
        <v>18</v>
      </c>
      <c r="B19" s="21" t="s">
        <v>616</v>
      </c>
      <c r="C19" s="3"/>
      <c r="D19" s="3"/>
      <c r="E19" s="3"/>
      <c r="F19" s="20"/>
      <c r="G19" s="20"/>
      <c r="H19" s="20"/>
      <c r="I19" s="20"/>
      <c r="J19" s="20"/>
      <c r="K19" s="20"/>
    </row>
    <row r="20" spans="1:11">
      <c r="A20" s="3"/>
      <c r="B20" s="3"/>
      <c r="C20" s="3"/>
      <c r="D20" s="3"/>
      <c r="E20" s="3"/>
      <c r="F20" s="20"/>
      <c r="G20" s="20"/>
      <c r="H20" s="20"/>
      <c r="I20" s="20"/>
      <c r="J20" s="20"/>
      <c r="K20" s="20"/>
    </row>
    <row r="21" spans="1:11">
      <c r="A21" s="3"/>
      <c r="B21" s="3"/>
      <c r="C21" s="3"/>
      <c r="D21" s="3"/>
      <c r="E21" s="3"/>
      <c r="F21" s="20"/>
      <c r="G21" s="20"/>
      <c r="H21" s="20"/>
      <c r="I21" s="20"/>
      <c r="J21" s="20"/>
      <c r="K21" s="20"/>
    </row>
    <row r="22" spans="1:11" ht="31.5">
      <c r="A22" s="8" t="s">
        <v>19</v>
      </c>
      <c r="B22" s="21" t="s">
        <v>617</v>
      </c>
      <c r="C22" s="3"/>
      <c r="D22" s="3"/>
      <c r="E22" s="3"/>
      <c r="F22" s="20"/>
      <c r="G22" s="20"/>
      <c r="H22" s="20"/>
      <c r="I22" s="20"/>
      <c r="J22" s="20"/>
      <c r="K22" s="20"/>
    </row>
    <row r="23" spans="1:11">
      <c r="A23" s="3"/>
      <c r="B23" s="3"/>
      <c r="C23" s="3"/>
      <c r="D23" s="3"/>
      <c r="E23" s="3"/>
      <c r="F23" s="20"/>
      <c r="G23" s="20"/>
      <c r="H23" s="20"/>
      <c r="I23" s="20"/>
      <c r="J23" s="20"/>
      <c r="K23" s="20"/>
    </row>
    <row r="24" spans="1:11">
      <c r="A24" s="3"/>
      <c r="B24" s="3"/>
      <c r="C24" s="3"/>
      <c r="D24" s="3"/>
      <c r="E24" s="3"/>
      <c r="F24" s="20"/>
      <c r="G24" s="20"/>
      <c r="H24" s="20"/>
      <c r="I24" s="20"/>
      <c r="J24" s="20"/>
      <c r="K24" s="20"/>
    </row>
    <row r="25" spans="1:11" ht="15.75">
      <c r="A25" s="8" t="s">
        <v>20</v>
      </c>
      <c r="B25" s="21" t="s">
        <v>618</v>
      </c>
      <c r="C25" s="3"/>
      <c r="D25" s="3"/>
      <c r="E25" s="3"/>
      <c r="F25" s="20"/>
      <c r="G25" s="20"/>
      <c r="H25" s="20"/>
      <c r="I25" s="20"/>
      <c r="J25" s="20"/>
      <c r="K25" s="20"/>
    </row>
    <row r="26" spans="1:11">
      <c r="A26" s="3"/>
      <c r="B26" s="3"/>
      <c r="C26" s="3"/>
      <c r="D26" s="3"/>
      <c r="E26" s="3"/>
      <c r="F26" s="20"/>
      <c r="G26" s="20"/>
      <c r="H26" s="20"/>
      <c r="I26" s="20"/>
      <c r="J26" s="20"/>
      <c r="K26" s="20"/>
    </row>
    <row r="27" spans="1:11">
      <c r="A27" s="3"/>
      <c r="B27" s="3"/>
      <c r="C27" s="3"/>
      <c r="D27" s="3"/>
      <c r="E27" s="3"/>
      <c r="F27" s="20"/>
      <c r="G27" s="20"/>
      <c r="H27" s="20"/>
      <c r="I27" s="20"/>
      <c r="J27" s="20"/>
      <c r="K27" s="20"/>
    </row>
  </sheetData>
  <mergeCells count="14">
    <mergeCell ref="I1:K1"/>
    <mergeCell ref="I2:K2"/>
    <mergeCell ref="H8:H9"/>
    <mergeCell ref="I8:I9"/>
    <mergeCell ref="A8:A9"/>
    <mergeCell ref="B8:B9"/>
    <mergeCell ref="C8:C9"/>
    <mergeCell ref="D8:D9"/>
    <mergeCell ref="E8:E9"/>
    <mergeCell ref="F8:G8"/>
    <mergeCell ref="J8:J9"/>
    <mergeCell ref="K8:K9"/>
    <mergeCell ref="A4:K4"/>
    <mergeCell ref="A5:K5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Мундарижа</vt:lpstr>
      <vt:lpstr>1-илова </vt:lpstr>
      <vt:lpstr>2-илова</vt:lpstr>
      <vt:lpstr>3-илова</vt:lpstr>
      <vt:lpstr>4-илова</vt:lpstr>
      <vt:lpstr>5-илова</vt:lpstr>
      <vt:lpstr>6-илова</vt:lpstr>
      <vt:lpstr>7-илова</vt:lpstr>
      <vt:lpstr>8-илова</vt:lpstr>
      <vt:lpstr>9-илова</vt:lpstr>
      <vt:lpstr>10-илова</vt:lpstr>
      <vt:lpstr>11-илова</vt:lpstr>
      <vt:lpstr>12-илова</vt:lpstr>
      <vt:lpstr>13-илова</vt:lpstr>
      <vt:lpstr>14-илова</vt:lpstr>
      <vt:lpstr>15-илова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Ilhom Matyakubov</dc:creator>
  <cp:lastModifiedBy>HP</cp:lastModifiedBy>
  <cp:lastPrinted>2023-04-13T09:52:37Z</cp:lastPrinted>
  <dcterms:created xsi:type="dcterms:W3CDTF">2021-06-03T04:14:16Z</dcterms:created>
  <dcterms:modified xsi:type="dcterms:W3CDTF">2026-06-01T09:24:29Z</dcterms:modified>
</cp:coreProperties>
</file>